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1715" windowHeight="7995" tabRatio="918" activeTab="3"/>
  </bookViews>
  <sheets>
    <sheet name="nº visados" sheetId="1" r:id="rId1"/>
    <sheet name="visados sin requisitos" sheetId="2" r:id="rId2"/>
    <sheet name="nº visados con requisitos" sheetId="3" r:id="rId3"/>
    <sheet name="nº renuncias" sheetId="4" r:id="rId4"/>
    <sheet name="visados por zonas" sheetId="5" r:id="rId5"/>
    <sheet name="nº visados por localidad 2016" sheetId="6" r:id="rId6"/>
    <sheet name="nº visados por localidad 2015" sheetId="7" r:id="rId7"/>
    <sheet name="nº visados por localidad 2014" sheetId="8" r:id="rId8"/>
    <sheet name="nº visados por localidad 2013" sheetId="9" r:id="rId9"/>
    <sheet name="nº visados por localidad 2012" sheetId="10" r:id="rId10"/>
    <sheet name="visados por tramos ayudas" sheetId="11" r:id="rId11"/>
    <sheet name="superficie  vpo vendidas" sheetId="12" r:id="rId12"/>
    <sheet name="visados por unidad familiar" sheetId="13" r:id="rId13"/>
    <sheet name="subv devengadas" sheetId="14" r:id="rId14"/>
    <sheet name="subv media por años" sheetId="15" r:id="rId15"/>
    <sheet name="visados por tramos ifp" sheetId="16" r:id="rId16"/>
  </sheets>
  <definedNames/>
  <calcPr fullCalcOnLoad="1"/>
</workbook>
</file>

<file path=xl/sharedStrings.xml><?xml version="1.0" encoding="utf-8"?>
<sst xmlns="http://schemas.openxmlformats.org/spreadsheetml/2006/main" count="514" uniqueCount="145">
  <si>
    <t>LOCALIDAD</t>
  </si>
  <si>
    <t>ZONA</t>
  </si>
  <si>
    <t>BURLADA</t>
  </si>
  <si>
    <t>01</t>
  </si>
  <si>
    <t>MUTILVA</t>
  </si>
  <si>
    <t>PAMPLONA</t>
  </si>
  <si>
    <t>PUENTE LA REINA</t>
  </si>
  <si>
    <t>02</t>
  </si>
  <si>
    <t>CORDOVILLA</t>
  </si>
  <si>
    <t>CIZUR MAYOR</t>
  </si>
  <si>
    <t>SARRIGUREN</t>
  </si>
  <si>
    <t>VILLAVA</t>
  </si>
  <si>
    <t>BERRIOZAR</t>
  </si>
  <si>
    <t>VIANA</t>
  </si>
  <si>
    <t>ANDOSILLA</t>
  </si>
  <si>
    <t>SAN ADRIAN</t>
  </si>
  <si>
    <t>OLITE</t>
  </si>
  <si>
    <t>AOIZ</t>
  </si>
  <si>
    <t>SANTACARA</t>
  </si>
  <si>
    <t>ESPARZA DE GALAR</t>
  </si>
  <si>
    <t>MONTEAGUDO</t>
  </si>
  <si>
    <t>TUDELA</t>
  </si>
  <si>
    <t>RIBAFORADA</t>
  </si>
  <si>
    <t>VPO</t>
  </si>
  <si>
    <t>MILAGRO</t>
  </si>
  <si>
    <t>BARAÑAIN</t>
  </si>
  <si>
    <t>BERA</t>
  </si>
  <si>
    <t>VPT</t>
  </si>
  <si>
    <t>VPP</t>
  </si>
  <si>
    <t>Visados según ayudas recibidas</t>
  </si>
  <si>
    <t>Tramo subvención (eur.)</t>
  </si>
  <si>
    <t>%</t>
  </si>
  <si>
    <t>&lt; 1.500</t>
  </si>
  <si>
    <t>-</t>
  </si>
  <si>
    <t>1.500 – 3.000</t>
  </si>
  <si>
    <t>3.000 – 4.500</t>
  </si>
  <si>
    <t>4.500 – 6.000</t>
  </si>
  <si>
    <t>6.000 – 7.500</t>
  </si>
  <si>
    <t>7.500 – 9.000</t>
  </si>
  <si>
    <t>9.000 – 10.500</t>
  </si>
  <si>
    <t>10.500 – 12.000</t>
  </si>
  <si>
    <t>12.000 – 13.500</t>
  </si>
  <si>
    <t>13.500 – 15.000</t>
  </si>
  <si>
    <t>15.000 – 16.500</t>
  </si>
  <si>
    <t>16.500 - 18.000</t>
  </si>
  <si>
    <t>18.000 - 19.500</t>
  </si>
  <si>
    <t>19.500 - 21.000</t>
  </si>
  <si>
    <t>21.000 - 22.500</t>
  </si>
  <si>
    <t>22.500 – 24.000</t>
  </si>
  <si>
    <t>24.000 – 25.500</t>
  </si>
  <si>
    <t>25.500 – 27.000</t>
  </si>
  <si>
    <t>27.000 – 28.500</t>
  </si>
  <si>
    <t>28.500 – 30.000</t>
  </si>
  <si>
    <t>30.000 – 35.000</t>
  </si>
  <si>
    <t>35.000 – 41.000</t>
  </si>
  <si>
    <t>Comparación últimos cinco años clasificados por superficie VPO</t>
  </si>
  <si>
    <t>&lt; 50</t>
  </si>
  <si>
    <t>&gt; 90</t>
  </si>
  <si>
    <r>
      <t>m</t>
    </r>
    <r>
      <rPr>
        <b/>
        <vertAlign val="superscript"/>
        <sz val="11.5"/>
        <rFont val="Arial"/>
        <family val="2"/>
      </rPr>
      <t>2</t>
    </r>
    <r>
      <rPr>
        <b/>
        <sz val="11.5"/>
        <rFont val="Arial"/>
        <family val="2"/>
      </rPr>
      <t xml:space="preserve"> superficie</t>
    </r>
  </si>
  <si>
    <r>
      <t>≥</t>
    </r>
    <r>
      <rPr>
        <sz val="11.5"/>
        <rFont val="Arial"/>
        <family val="2"/>
      </rPr>
      <t xml:space="preserve"> 50 &lt;60</t>
    </r>
  </si>
  <si>
    <r>
      <t>≥</t>
    </r>
    <r>
      <rPr>
        <sz val="11.5"/>
        <rFont val="Arial"/>
        <family val="2"/>
      </rPr>
      <t xml:space="preserve"> 60 &lt;70</t>
    </r>
  </si>
  <si>
    <r>
      <t>≥</t>
    </r>
    <r>
      <rPr>
        <sz val="11.5"/>
        <rFont val="Arial"/>
        <family val="2"/>
      </rPr>
      <t xml:space="preserve"> 70 &lt;80</t>
    </r>
  </si>
  <si>
    <r>
      <t>≥</t>
    </r>
    <r>
      <rPr>
        <sz val="11.5"/>
        <rFont val="Arial"/>
        <family val="2"/>
      </rPr>
      <t xml:space="preserve"> 80 &lt;90</t>
    </r>
  </si>
  <si>
    <t>zona 01</t>
  </si>
  <si>
    <t>zona 02</t>
  </si>
  <si>
    <t>Total general</t>
  </si>
  <si>
    <t>Total</t>
  </si>
  <si>
    <t>uf</t>
  </si>
  <si>
    <t>1 persona</t>
  </si>
  <si>
    <t>2 personas</t>
  </si>
  <si>
    <t>3 personas</t>
  </si>
  <si>
    <t>4 personas</t>
  </si>
  <si>
    <t>5 personas</t>
  </si>
  <si>
    <t>+5 personas</t>
  </si>
  <si>
    <t>Subvenciones devengadas[1]</t>
  </si>
  <si>
    <t>VPOE</t>
  </si>
  <si>
    <t>[1] La subvención se devenga en el momento de visarse el contrato, con independencia del momento en que efectivamente se abone y por consiguiente del ejercicio presupuestario aplicable.</t>
  </si>
  <si>
    <t>Leyenda:</t>
  </si>
  <si>
    <t>Vivienda de Protección Oficial</t>
  </si>
  <si>
    <t>Vivienda de Protección Oficial régimen Especial</t>
  </si>
  <si>
    <t>Vivienda de Precio Tasado</t>
  </si>
  <si>
    <t>Año 2015 número visados</t>
  </si>
  <si>
    <t>Régimen</t>
  </si>
  <si>
    <t>ANSOAIN</t>
  </si>
  <si>
    <t>ARAZURI</t>
  </si>
  <si>
    <t>MURU-ASTRAIN</t>
  </si>
  <si>
    <t>Total zona 01</t>
  </si>
  <si>
    <t>ALTSASU-ALSASUA</t>
  </si>
  <si>
    <t>ARCOS, LOS</t>
  </si>
  <si>
    <t>ARGUEDAS</t>
  </si>
  <si>
    <t>AZAGRA</t>
  </si>
  <si>
    <t>CASTEJON</t>
  </si>
  <si>
    <t>CINTRUENIGO</t>
  </si>
  <si>
    <t>CORELLA</t>
  </si>
  <si>
    <t>CORTES</t>
  </si>
  <si>
    <t>ELIZONDO</t>
  </si>
  <si>
    <t>LEKUNBERRI</t>
  </si>
  <si>
    <t>MENDIGORRIA</t>
  </si>
  <si>
    <t>OTEIZA</t>
  </si>
  <si>
    <t>Total zona 02</t>
  </si>
  <si>
    <t>año/ veces IPREM</t>
  </si>
  <si>
    <t>1 IPREM</t>
  </si>
  <si>
    <t>1,5 IPREM</t>
  </si>
  <si>
    <t>2 IPREM</t>
  </si>
  <si>
    <t>2,5 IPREM</t>
  </si>
  <si>
    <t>3 IPREM</t>
  </si>
  <si>
    <t>3,5 IPREM</t>
  </si>
  <si>
    <t>4 IPREM</t>
  </si>
  <si>
    <t>&gt; 4 IPREM</t>
  </si>
  <si>
    <t>TOTAL</t>
  </si>
  <si>
    <t>año/veces IPREM</t>
  </si>
  <si>
    <t>VPOG</t>
  </si>
  <si>
    <t>Vivienda de Protección Oficial régimen General</t>
  </si>
  <si>
    <t>Año 2016 número visados</t>
  </si>
  <si>
    <t>2as. Transmisiones</t>
  </si>
  <si>
    <t>Nuevas</t>
  </si>
  <si>
    <t>Zona 01: Pamplona y Comarca</t>
  </si>
  <si>
    <t>Zona 02: Resto de Navarra</t>
  </si>
  <si>
    <t>Año</t>
  </si>
  <si>
    <t>Unidad familiar</t>
  </si>
  <si>
    <t>Año 2014 número visados</t>
  </si>
  <si>
    <t>IMARCOAIN</t>
  </si>
  <si>
    <t>MENDAVIA</t>
  </si>
  <si>
    <t>SESMA</t>
  </si>
  <si>
    <t>TAFALLA</t>
  </si>
  <si>
    <t>Año 2013 número visados</t>
  </si>
  <si>
    <t>ARTICA</t>
  </si>
  <si>
    <t>BERRIOSUSO</t>
  </si>
  <si>
    <t>HUARTE-PAMPLONA</t>
  </si>
  <si>
    <t>ZULUETA</t>
  </si>
  <si>
    <t>FUSTIÑANA</t>
  </si>
  <si>
    <t>MURCHANTE</t>
  </si>
  <si>
    <t>Vivienda de Precio Pactado</t>
  </si>
  <si>
    <t>Año 2012 número visados</t>
  </si>
  <si>
    <t>BERIAIN</t>
  </si>
  <si>
    <t>CIZUR MENOR</t>
  </si>
  <si>
    <t>ARTAJONA</t>
  </si>
  <si>
    <t>AYEGUI</t>
  </si>
  <si>
    <t>BUÑUEL</t>
  </si>
  <si>
    <t>CARCASTILLO</t>
  </si>
  <si>
    <t>CIRAUQUI</t>
  </si>
  <si>
    <t>LEITZA</t>
  </si>
  <si>
    <t>LUMBIER</t>
  </si>
  <si>
    <t>MAÑERU</t>
  </si>
  <si>
    <t>MELIDA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</si>
</sst>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0_ ;\-#,##0.00\ "/>
    <numFmt numFmtId="173" formatCode="[$-C0A]dddd\,\ dd&quot; de &quot;mmmm&quot; de &quot;yyyy"/>
    <numFmt numFmtId="174" formatCode="0.0%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\ _€_-;\-* #,##0.0\ _€_-;_-* &quot;-&quot;??\ _€_-;_-@_-"/>
    <numFmt numFmtId="178" formatCode="_-* #,##0\ _€_-;\-* #,##0\ _€_-;_-* &quot;-&quot;??\ _€_-;_-@_-"/>
    <numFmt numFmtId="179" formatCode="#,##0.000"/>
    <numFmt numFmtId="180" formatCode="#,##0.0"/>
    <numFmt numFmtId="181" formatCode="0.000%"/>
    <numFmt numFmtId="182" formatCode="0.0000%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Times New Roman"/>
      <family val="1"/>
    </font>
    <font>
      <i/>
      <sz val="11.5"/>
      <color indexed="12"/>
      <name val="Times New Roman"/>
      <family val="1"/>
    </font>
    <font>
      <sz val="11.5"/>
      <color indexed="12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1.5"/>
      <name val="Arial"/>
      <family val="2"/>
    </font>
    <font>
      <b/>
      <sz val="11.5"/>
      <name val="Arial"/>
      <family val="2"/>
    </font>
    <font>
      <b/>
      <i/>
      <sz val="11.5"/>
      <name val="Arial"/>
      <family val="2"/>
    </font>
    <font>
      <i/>
      <sz val="11.5"/>
      <name val="Arial"/>
      <family val="2"/>
    </font>
    <font>
      <sz val="11.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i/>
      <sz val="11.5"/>
      <color indexed="10"/>
      <name val="Times New Roman"/>
      <family val="1"/>
    </font>
    <font>
      <sz val="11.5"/>
      <color indexed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.75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0"/>
    </font>
    <font>
      <sz val="11.5"/>
      <color indexed="8"/>
      <name val="Times New Roman"/>
      <family val="1"/>
    </font>
    <font>
      <sz val="7.5"/>
      <name val="Times New Roman"/>
      <family val="1"/>
    </font>
    <font>
      <b/>
      <sz val="11.5"/>
      <name val="Times New Roman"/>
      <family val="1"/>
    </font>
    <font>
      <sz val="7.5"/>
      <name val="Arial"/>
      <family val="2"/>
    </font>
    <font>
      <i/>
      <sz val="12"/>
      <color indexed="12"/>
      <name val="Times New Roman"/>
      <family val="1"/>
    </font>
    <font>
      <i/>
      <sz val="10"/>
      <color indexed="12"/>
      <name val="Arial"/>
      <family val="2"/>
    </font>
    <font>
      <sz val="11.5"/>
      <color indexed="12"/>
      <name val="Times New Roman"/>
      <family val="1"/>
    </font>
    <font>
      <b/>
      <i/>
      <sz val="10"/>
      <color indexed="10"/>
      <name val="Arial"/>
      <family val="2"/>
    </font>
    <font>
      <sz val="1.5"/>
      <name val="Arial"/>
      <family val="0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8" xfId="0" applyFont="1" applyBorder="1" applyAlignment="1">
      <alignment horizontal="center" vertical="top" wrapText="1"/>
    </xf>
    <xf numFmtId="10" fontId="8" fillId="0" borderId="8" xfId="0" applyNumberFormat="1" applyFont="1" applyBorder="1" applyAlignment="1">
      <alignment horizontal="center" wrapText="1"/>
    </xf>
    <xf numFmtId="10" fontId="8" fillId="0" borderId="8" xfId="0" applyNumberFormat="1" applyFont="1" applyBorder="1" applyAlignment="1">
      <alignment horizontal="center" vertical="top" wrapText="1"/>
    </xf>
    <xf numFmtId="10" fontId="8" fillId="0" borderId="8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 vertical="top" wrapText="1"/>
    </xf>
    <xf numFmtId="10" fontId="8" fillId="0" borderId="4" xfId="0" applyNumberFormat="1" applyFont="1" applyBorder="1" applyAlignment="1">
      <alignment horizontal="center" wrapText="1"/>
    </xf>
    <xf numFmtId="10" fontId="8" fillId="0" borderId="4" xfId="0" applyNumberFormat="1" applyFont="1" applyBorder="1" applyAlignment="1">
      <alignment horizontal="center" vertical="top" wrapText="1"/>
    </xf>
    <xf numFmtId="10" fontId="8" fillId="0" borderId="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0" fontId="14" fillId="0" borderId="4" xfId="0" applyNumberFormat="1" applyFont="1" applyBorder="1" applyAlignment="1">
      <alignment horizontal="right" wrapText="1"/>
    </xf>
    <xf numFmtId="10" fontId="14" fillId="0" borderId="4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9" fontId="12" fillId="0" borderId="4" xfId="0" applyNumberFormat="1" applyFont="1" applyBorder="1" applyAlignment="1">
      <alignment horizontal="center" vertical="top" wrapText="1"/>
    </xf>
    <xf numFmtId="3" fontId="12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3" fontId="19" fillId="0" borderId="7" xfId="0" applyNumberFormat="1" applyFont="1" applyBorder="1" applyAlignment="1">
      <alignment horizontal="center" wrapText="1"/>
    </xf>
    <xf numFmtId="10" fontId="19" fillId="0" borderId="7" xfId="0" applyNumberFormat="1" applyFont="1" applyBorder="1" applyAlignment="1">
      <alignment horizontal="center" wrapText="1"/>
    </xf>
    <xf numFmtId="49" fontId="19" fillId="0" borderId="6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0" fontId="0" fillId="0" borderId="0" xfId="21" applyNumberFormat="1" applyFont="1" applyAlignment="1">
      <alignment/>
    </xf>
    <xf numFmtId="0" fontId="24" fillId="0" borderId="0" xfId="15" applyFont="1" applyAlignment="1">
      <alignment horizontal="justify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25" fillId="0" borderId="4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25" fillId="0" borderId="4" xfId="0" applyFont="1" applyBorder="1" applyAlignment="1">
      <alignment horizontal="center" vertical="top" wrapText="1"/>
    </xf>
    <xf numFmtId="0" fontId="24" fillId="0" borderId="0" xfId="15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6" fillId="0" borderId="2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7" fillId="2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27" fillId="2" borderId="22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5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justify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vertical="top" wrapText="1"/>
    </xf>
    <xf numFmtId="3" fontId="32" fillId="0" borderId="0" xfId="0" applyNumberFormat="1" applyFont="1" applyAlignment="1">
      <alignment horizontal="center"/>
    </xf>
    <xf numFmtId="0" fontId="30" fillId="0" borderId="30" xfId="0" applyFont="1" applyBorder="1" applyAlignment="1">
      <alignment horizontal="center"/>
    </xf>
    <xf numFmtId="0" fontId="31" fillId="0" borderId="4" xfId="0" applyFont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10" fontId="19" fillId="0" borderId="4" xfId="21" applyNumberFormat="1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wrapText="1"/>
    </xf>
    <xf numFmtId="10" fontId="20" fillId="0" borderId="4" xfId="21" applyNumberFormat="1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 wrapText="1"/>
    </xf>
    <xf numFmtId="10" fontId="20" fillId="0" borderId="4" xfId="0" applyNumberFormat="1" applyFont="1" applyBorder="1" applyAlignment="1">
      <alignment horizontal="center" vertical="top" wrapText="1"/>
    </xf>
    <xf numFmtId="10" fontId="4" fillId="0" borderId="4" xfId="0" applyNumberFormat="1" applyFont="1" applyBorder="1" applyAlignment="1">
      <alignment horizontal="center" vertical="top" wrapText="1"/>
    </xf>
    <xf numFmtId="3" fontId="19" fillId="0" borderId="4" xfId="0" applyNumberFormat="1" applyFont="1" applyBorder="1" applyAlignment="1">
      <alignment horizontal="center" wrapText="1"/>
    </xf>
    <xf numFmtId="10" fontId="19" fillId="0" borderId="4" xfId="0" applyNumberFormat="1" applyFont="1" applyBorder="1" applyAlignment="1">
      <alignment horizontal="center" wrapText="1"/>
    </xf>
    <xf numFmtId="0" fontId="19" fillId="0" borderId="9" xfId="0" applyFont="1" applyBorder="1" applyAlignment="1">
      <alignment horizontal="center" vertical="top" wrapText="1"/>
    </xf>
    <xf numFmtId="10" fontId="19" fillId="0" borderId="9" xfId="21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wrapText="1"/>
    </xf>
    <xf numFmtId="10" fontId="20" fillId="0" borderId="9" xfId="21" applyNumberFormat="1" applyFont="1" applyBorder="1" applyAlignment="1">
      <alignment horizontal="center" wrapText="1"/>
    </xf>
    <xf numFmtId="0" fontId="20" fillId="0" borderId="9" xfId="0" applyFont="1" applyBorder="1" applyAlignment="1">
      <alignment horizontal="center" vertical="top" wrapText="1"/>
    </xf>
    <xf numFmtId="10" fontId="4" fillId="0" borderId="9" xfId="0" applyNumberFormat="1" applyFont="1" applyBorder="1" applyAlignment="1">
      <alignment horizontal="center" vertical="top" wrapText="1"/>
    </xf>
    <xf numFmtId="3" fontId="19" fillId="0" borderId="9" xfId="0" applyNumberFormat="1" applyFont="1" applyBorder="1" applyAlignment="1">
      <alignment horizontal="center" wrapText="1"/>
    </xf>
    <xf numFmtId="10" fontId="19" fillId="0" borderId="9" xfId="0" applyNumberFormat="1" applyFont="1" applyBorder="1" applyAlignment="1">
      <alignment horizontal="center" wrapText="1"/>
    </xf>
    <xf numFmtId="3" fontId="19" fillId="0" borderId="6" xfId="0" applyNumberFormat="1" applyFont="1" applyBorder="1" applyAlignment="1">
      <alignment horizontal="center" wrapText="1"/>
    </xf>
    <xf numFmtId="0" fontId="19" fillId="0" borderId="8" xfId="0" applyFont="1" applyBorder="1" applyAlignment="1">
      <alignment horizontal="center" vertical="top" wrapText="1"/>
    </xf>
    <xf numFmtId="10" fontId="19" fillId="0" borderId="8" xfId="21" applyNumberFormat="1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wrapText="1"/>
    </xf>
    <xf numFmtId="10" fontId="20" fillId="0" borderId="8" xfId="21" applyNumberFormat="1" applyFont="1" applyBorder="1" applyAlignment="1">
      <alignment horizontal="center" wrapText="1"/>
    </xf>
    <xf numFmtId="0" fontId="20" fillId="0" borderId="8" xfId="0" applyFont="1" applyBorder="1" applyAlignment="1">
      <alignment horizontal="center" vertical="top" wrapText="1"/>
    </xf>
    <xf numFmtId="10" fontId="20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0" fontId="4" fillId="0" borderId="8" xfId="0" applyNumberFormat="1" applyFont="1" applyBorder="1" applyAlignment="1">
      <alignment horizontal="center" vertical="top" wrapText="1"/>
    </xf>
    <xf numFmtId="3" fontId="19" fillId="0" borderId="8" xfId="0" applyNumberFormat="1" applyFont="1" applyBorder="1" applyAlignment="1">
      <alignment horizontal="center" wrapText="1"/>
    </xf>
    <xf numFmtId="10" fontId="19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3" fontId="0" fillId="0" borderId="4" xfId="17" applyBorder="1" applyAlignment="1">
      <alignment horizontal="center"/>
    </xf>
    <xf numFmtId="43" fontId="0" fillId="0" borderId="8" xfId="17" applyBorder="1" applyAlignment="1">
      <alignment horizontal="center"/>
    </xf>
    <xf numFmtId="43" fontId="0" fillId="0" borderId="19" xfId="17" applyBorder="1" applyAlignment="1">
      <alignment horizontal="center"/>
    </xf>
    <xf numFmtId="43" fontId="0" fillId="0" borderId="11" xfId="17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3" fontId="23" fillId="0" borderId="31" xfId="17" applyFont="1" applyBorder="1" applyAlignment="1">
      <alignment horizontal="center"/>
    </xf>
    <xf numFmtId="43" fontId="23" fillId="0" borderId="7" xfId="17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0" fontId="4" fillId="0" borderId="8" xfId="21" applyNumberFormat="1" applyFont="1" applyBorder="1" applyAlignment="1">
      <alignment horizontal="center" vertical="top" wrapText="1"/>
    </xf>
    <xf numFmtId="10" fontId="4" fillId="0" borderId="4" xfId="21" applyNumberFormat="1" applyFont="1" applyBorder="1" applyAlignment="1">
      <alignment horizontal="center" vertical="top" wrapText="1"/>
    </xf>
    <xf numFmtId="10" fontId="4" fillId="0" borderId="9" xfId="21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'nº renuncias'!$B$2</c:f>
              <c:strCache>
                <c:ptCount val="1"/>
                <c:pt idx="0">
                  <c:v>VPO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'nº renuncias'!$C$1:$G$1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'nº renuncias'!$C$2:$G$2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'nº renuncias'!$B$3</c:f>
              <c:strCache>
                <c:ptCount val="1"/>
                <c:pt idx="0">
                  <c:v>VPT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'nº renuncias'!$C$1:$G$1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'nº renuncias'!$C$3:$G$3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'nº renuncias'!$B$4</c:f>
              <c:strCache>
                <c:ptCount val="1"/>
                <c:pt idx="0">
                  <c:v>VPP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'nº renuncias'!$C$1:$G$1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'nº renuncias'!$C$4:$G$4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9762408"/>
        <c:axId val="66535081"/>
      </c:bar3D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6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de visados por unidad familiar, años 2012 - 2016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45"/>
          <c:w val="0.86575"/>
          <c:h val="0.68275"/>
        </c:manualLayout>
      </c:layout>
      <c:pie3DChart>
        <c:varyColors val="1"/>
        <c:ser>
          <c:idx val="0"/>
          <c:order val="0"/>
          <c:tx>
            <c:strRef>
              <c:f>'visados por unidad familiar'!$H$3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'visados por unidad familiar'!$A$4:$A$9</c:f>
              <c:strCache/>
            </c:strRef>
          </c:cat>
          <c:val>
            <c:numRef>
              <c:f>'visados por unidad familiar'!$H$4:$H$9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'visados por unidad familiar'!$I$3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'visados por unidad familiar'!$A$4:$A$9</c:f>
              <c:strCache/>
            </c:strRef>
          </c:cat>
          <c:val>
            <c:numRef>
              <c:f>'visados por unidad familiar'!$I$4:$I$9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75"/>
          <c:y val="0.839"/>
          <c:w val="0.673"/>
          <c:h val="0.14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1466850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0</xdr:rowOff>
    </xdr:from>
    <xdr:to>
      <xdr:col>15</xdr:col>
      <xdr:colOff>180975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7753350" y="161925"/>
        <a:ext cx="4657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O27" sqref="O27"/>
    </sheetView>
  </sheetViews>
  <sheetFormatPr defaultColWidth="11.421875" defaultRowHeight="12.75"/>
  <sheetData>
    <row r="1" spans="1:14" ht="15">
      <c r="A1" s="1"/>
      <c r="B1" s="2">
        <v>2004</v>
      </c>
      <c r="C1" s="2">
        <v>2005</v>
      </c>
      <c r="D1" s="3">
        <v>2006</v>
      </c>
      <c r="E1" s="3">
        <v>2007</v>
      </c>
      <c r="F1" s="3">
        <v>2008</v>
      </c>
      <c r="G1" s="3">
        <v>2009</v>
      </c>
      <c r="H1" s="3">
        <v>2010</v>
      </c>
      <c r="I1" s="3">
        <v>2011</v>
      </c>
      <c r="J1" s="3">
        <v>2012</v>
      </c>
      <c r="K1" s="4">
        <v>2013</v>
      </c>
      <c r="L1" s="4">
        <v>2014</v>
      </c>
      <c r="M1" s="4">
        <v>2015</v>
      </c>
      <c r="N1" s="4">
        <v>2016</v>
      </c>
    </row>
    <row r="2" spans="1:14" ht="15">
      <c r="A2" s="5" t="s">
        <v>23</v>
      </c>
      <c r="B2" s="6">
        <v>1505</v>
      </c>
      <c r="C2" s="5">
        <v>955</v>
      </c>
      <c r="D2" s="5">
        <v>1803</v>
      </c>
      <c r="E2" s="5">
        <v>1634</v>
      </c>
      <c r="F2" s="5">
        <v>925</v>
      </c>
      <c r="G2" s="6">
        <v>1378</v>
      </c>
      <c r="H2" s="6">
        <v>914</v>
      </c>
      <c r="I2" s="6">
        <v>1254</v>
      </c>
      <c r="J2" s="7">
        <v>681</v>
      </c>
      <c r="K2" s="7">
        <v>207</v>
      </c>
      <c r="L2" s="7">
        <v>331</v>
      </c>
      <c r="M2" s="7">
        <v>417</v>
      </c>
      <c r="N2" s="7">
        <v>348</v>
      </c>
    </row>
    <row r="3" spans="1:14" ht="15">
      <c r="A3" s="5" t="s">
        <v>27</v>
      </c>
      <c r="B3" s="5">
        <v>994</v>
      </c>
      <c r="C3" s="5">
        <v>414</v>
      </c>
      <c r="D3" s="5">
        <v>1326</v>
      </c>
      <c r="E3" s="5">
        <v>781</v>
      </c>
      <c r="F3" s="5">
        <v>734</v>
      </c>
      <c r="G3" s="5">
        <v>865</v>
      </c>
      <c r="H3" s="5">
        <v>488</v>
      </c>
      <c r="I3" s="5">
        <v>586</v>
      </c>
      <c r="J3" s="8">
        <v>274</v>
      </c>
      <c r="K3" s="8">
        <v>80</v>
      </c>
      <c r="L3" s="8">
        <v>212</v>
      </c>
      <c r="M3" s="8">
        <v>221</v>
      </c>
      <c r="N3" s="8">
        <v>105</v>
      </c>
    </row>
    <row r="4" spans="1:14" ht="15.75" thickBot="1">
      <c r="A4" s="9" t="s">
        <v>28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31</v>
      </c>
      <c r="J4" s="10">
        <v>184</v>
      </c>
      <c r="K4" s="10">
        <v>12</v>
      </c>
      <c r="L4" s="11">
        <v>36</v>
      </c>
      <c r="M4" s="11">
        <v>35</v>
      </c>
      <c r="N4" s="11">
        <v>23</v>
      </c>
    </row>
    <row r="5" spans="2:14" ht="13.5" thickTop="1">
      <c r="B5" s="12">
        <f>+SUM(B2:B4)</f>
        <v>2499</v>
      </c>
      <c r="C5" s="12">
        <f aca="true" t="shared" si="0" ref="C5:N5">+SUM(C2:C4)</f>
        <v>1369</v>
      </c>
      <c r="D5" s="12">
        <f t="shared" si="0"/>
        <v>3129</v>
      </c>
      <c r="E5" s="12">
        <f t="shared" si="0"/>
        <v>2415</v>
      </c>
      <c r="F5" s="12">
        <f t="shared" si="0"/>
        <v>1659</v>
      </c>
      <c r="G5" s="12">
        <f t="shared" si="0"/>
        <v>2243</v>
      </c>
      <c r="H5" s="12">
        <f t="shared" si="0"/>
        <v>1402</v>
      </c>
      <c r="I5" s="12">
        <f t="shared" si="0"/>
        <v>1871</v>
      </c>
      <c r="J5" s="12">
        <f t="shared" si="0"/>
        <v>1139</v>
      </c>
      <c r="K5" s="12">
        <f t="shared" si="0"/>
        <v>299</v>
      </c>
      <c r="L5" s="12">
        <f t="shared" si="0"/>
        <v>579</v>
      </c>
      <c r="M5" s="12">
        <f t="shared" si="0"/>
        <v>673</v>
      </c>
      <c r="N5" s="12">
        <f t="shared" si="0"/>
        <v>476</v>
      </c>
    </row>
    <row r="6" ht="12.75">
      <c r="L6" s="13"/>
    </row>
  </sheetData>
  <printOptions/>
  <pageMargins left="0.27" right="0.75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:IV1"/>
    </sheetView>
  </sheetViews>
  <sheetFormatPr defaultColWidth="11.421875" defaultRowHeight="12.75"/>
  <cols>
    <col min="1" max="1" width="11.421875" style="15" customWidth="1"/>
    <col min="2" max="2" width="25.57421875" style="15" customWidth="1"/>
    <col min="3" max="6" width="11.421875" style="15" customWidth="1"/>
    <col min="7" max="7" width="15.421875" style="15" customWidth="1"/>
    <col min="8" max="16384" width="11.421875" style="15" customWidth="1"/>
  </cols>
  <sheetData>
    <row r="1" ht="12.75">
      <c r="A1" s="15" t="s">
        <v>133</v>
      </c>
    </row>
    <row r="2" spans="4:5" ht="12.75">
      <c r="D2" s="241" t="s">
        <v>82</v>
      </c>
      <c r="E2" s="241"/>
    </row>
    <row r="3" spans="1:7" ht="12.75">
      <c r="A3" s="58" t="s">
        <v>1</v>
      </c>
      <c r="B3" s="60" t="s">
        <v>0</v>
      </c>
      <c r="C3" s="60" t="s">
        <v>75</v>
      </c>
      <c r="D3" s="60" t="s">
        <v>23</v>
      </c>
      <c r="E3" s="60" t="s">
        <v>27</v>
      </c>
      <c r="F3" s="60" t="s">
        <v>28</v>
      </c>
      <c r="G3" s="217" t="s">
        <v>65</v>
      </c>
    </row>
    <row r="4" spans="1:7" ht="12.75">
      <c r="A4" s="64" t="s">
        <v>3</v>
      </c>
      <c r="B4" s="218" t="s">
        <v>83</v>
      </c>
      <c r="C4" s="219"/>
      <c r="D4" s="220">
        <v>5</v>
      </c>
      <c r="E4" s="220"/>
      <c r="F4" s="221"/>
      <c r="G4" s="63">
        <v>5</v>
      </c>
    </row>
    <row r="5" spans="1:7" ht="12.75">
      <c r="A5" s="64"/>
      <c r="B5" s="222" t="s">
        <v>126</v>
      </c>
      <c r="C5" s="223"/>
      <c r="D5" s="224">
        <v>1</v>
      </c>
      <c r="E5" s="224"/>
      <c r="F5" s="225"/>
      <c r="G5" s="66">
        <v>1</v>
      </c>
    </row>
    <row r="6" spans="1:7" ht="12.75">
      <c r="A6" s="64"/>
      <c r="B6" s="222" t="s">
        <v>134</v>
      </c>
      <c r="C6" s="223"/>
      <c r="D6" s="224">
        <v>9</v>
      </c>
      <c r="E6" s="224"/>
      <c r="F6" s="225"/>
      <c r="G6" s="66">
        <v>9</v>
      </c>
    </row>
    <row r="7" spans="1:7" ht="12.75">
      <c r="A7" s="64"/>
      <c r="B7" s="222" t="s">
        <v>127</v>
      </c>
      <c r="C7" s="223"/>
      <c r="D7" s="224">
        <v>18</v>
      </c>
      <c r="E7" s="224"/>
      <c r="F7" s="225"/>
      <c r="G7" s="66">
        <v>18</v>
      </c>
    </row>
    <row r="8" spans="1:7" ht="12.75">
      <c r="A8" s="64"/>
      <c r="B8" s="222" t="s">
        <v>12</v>
      </c>
      <c r="C8" s="223">
        <v>1</v>
      </c>
      <c r="D8" s="224">
        <v>49</v>
      </c>
      <c r="E8" s="224">
        <v>10</v>
      </c>
      <c r="F8" s="225"/>
      <c r="G8" s="66">
        <v>60</v>
      </c>
    </row>
    <row r="9" spans="1:7" ht="12.75">
      <c r="A9" s="64"/>
      <c r="B9" s="222" t="s">
        <v>2</v>
      </c>
      <c r="C9" s="223"/>
      <c r="D9" s="224">
        <v>108</v>
      </c>
      <c r="E9" s="224">
        <v>40</v>
      </c>
      <c r="F9" s="225"/>
      <c r="G9" s="66">
        <v>148</v>
      </c>
    </row>
    <row r="10" spans="1:7" ht="12.75">
      <c r="A10" s="64"/>
      <c r="B10" s="222" t="s">
        <v>9</v>
      </c>
      <c r="C10" s="223"/>
      <c r="D10" s="224">
        <v>29</v>
      </c>
      <c r="E10" s="224">
        <v>30</v>
      </c>
      <c r="F10" s="225"/>
      <c r="G10" s="66">
        <v>59</v>
      </c>
    </row>
    <row r="11" spans="1:7" ht="12.75">
      <c r="A11" s="64"/>
      <c r="B11" s="222" t="s">
        <v>135</v>
      </c>
      <c r="C11" s="223"/>
      <c r="D11" s="224">
        <v>1</v>
      </c>
      <c r="E11" s="224"/>
      <c r="F11" s="225"/>
      <c r="G11" s="66">
        <v>1</v>
      </c>
    </row>
    <row r="12" spans="1:7" ht="12.75">
      <c r="A12" s="64"/>
      <c r="B12" s="222" t="s">
        <v>8</v>
      </c>
      <c r="C12" s="223"/>
      <c r="D12" s="224"/>
      <c r="E12" s="224">
        <v>1</v>
      </c>
      <c r="F12" s="225"/>
      <c r="G12" s="66">
        <v>1</v>
      </c>
    </row>
    <row r="13" spans="1:7" ht="12.75">
      <c r="A13" s="64"/>
      <c r="B13" s="222" t="s">
        <v>128</v>
      </c>
      <c r="C13" s="223"/>
      <c r="D13" s="224"/>
      <c r="E13" s="224">
        <v>6</v>
      </c>
      <c r="F13" s="225"/>
      <c r="G13" s="66">
        <v>6</v>
      </c>
    </row>
    <row r="14" spans="1:7" ht="12.75">
      <c r="A14" s="64"/>
      <c r="B14" s="222" t="s">
        <v>85</v>
      </c>
      <c r="C14" s="223"/>
      <c r="D14" s="224">
        <v>6</v>
      </c>
      <c r="E14" s="224"/>
      <c r="F14" s="225"/>
      <c r="G14" s="66">
        <v>6</v>
      </c>
    </row>
    <row r="15" spans="1:7" ht="12.75">
      <c r="A15" s="64"/>
      <c r="B15" s="222" t="s">
        <v>4</v>
      </c>
      <c r="C15" s="223"/>
      <c r="D15" s="224">
        <v>60</v>
      </c>
      <c r="E15" s="224">
        <v>18</v>
      </c>
      <c r="F15" s="225"/>
      <c r="G15" s="66">
        <v>78</v>
      </c>
    </row>
    <row r="16" spans="1:7" ht="12.75">
      <c r="A16" s="64"/>
      <c r="B16" s="222" t="s">
        <v>5</v>
      </c>
      <c r="C16" s="223">
        <v>4</v>
      </c>
      <c r="D16" s="224">
        <v>276</v>
      </c>
      <c r="E16" s="224">
        <v>130</v>
      </c>
      <c r="F16" s="225">
        <v>184</v>
      </c>
      <c r="G16" s="66">
        <v>594</v>
      </c>
    </row>
    <row r="17" spans="1:7" ht="12.75">
      <c r="A17" s="64"/>
      <c r="B17" s="222" t="s">
        <v>10</v>
      </c>
      <c r="C17" s="223"/>
      <c r="D17" s="224">
        <v>9</v>
      </c>
      <c r="E17" s="224">
        <v>21</v>
      </c>
      <c r="F17" s="225"/>
      <c r="G17" s="66">
        <v>30</v>
      </c>
    </row>
    <row r="18" spans="1:7" ht="12.75">
      <c r="A18" s="64"/>
      <c r="B18" s="222" t="s">
        <v>11</v>
      </c>
      <c r="C18" s="223"/>
      <c r="D18" s="224">
        <v>16</v>
      </c>
      <c r="E18" s="224">
        <v>4</v>
      </c>
      <c r="F18" s="225"/>
      <c r="G18" s="66">
        <v>20</v>
      </c>
    </row>
    <row r="19" spans="1:7" ht="12.75">
      <c r="A19" s="64"/>
      <c r="B19" s="222" t="s">
        <v>129</v>
      </c>
      <c r="C19" s="223"/>
      <c r="D19" s="224">
        <v>3</v>
      </c>
      <c r="E19" s="224"/>
      <c r="F19" s="225"/>
      <c r="G19" s="66">
        <v>3</v>
      </c>
    </row>
    <row r="20" spans="1:7" ht="12.75">
      <c r="A20" s="226" t="s">
        <v>86</v>
      </c>
      <c r="B20" s="227"/>
      <c r="C20" s="60">
        <v>5</v>
      </c>
      <c r="D20" s="60">
        <v>590</v>
      </c>
      <c r="E20" s="60">
        <v>260</v>
      </c>
      <c r="F20" s="60">
        <v>184</v>
      </c>
      <c r="G20" s="217">
        <v>1039</v>
      </c>
    </row>
    <row r="21" spans="1:7" ht="12.75">
      <c r="A21" s="218" t="s">
        <v>7</v>
      </c>
      <c r="B21" s="228" t="s">
        <v>87</v>
      </c>
      <c r="C21" s="219"/>
      <c r="D21" s="220">
        <v>4</v>
      </c>
      <c r="E21" s="220"/>
      <c r="F21" s="221"/>
      <c r="G21" s="63">
        <v>4</v>
      </c>
    </row>
    <row r="22" spans="1:7" ht="12.75">
      <c r="A22" s="222"/>
      <c r="B22" s="228" t="s">
        <v>14</v>
      </c>
      <c r="C22" s="223"/>
      <c r="D22" s="224">
        <v>3</v>
      </c>
      <c r="E22" s="224"/>
      <c r="F22" s="225"/>
      <c r="G22" s="66">
        <v>3</v>
      </c>
    </row>
    <row r="23" spans="1:7" ht="12.75">
      <c r="A23" s="222"/>
      <c r="B23" s="228" t="s">
        <v>89</v>
      </c>
      <c r="C23" s="223"/>
      <c r="D23" s="224">
        <v>1</v>
      </c>
      <c r="E23" s="224"/>
      <c r="F23" s="225"/>
      <c r="G23" s="66">
        <v>1</v>
      </c>
    </row>
    <row r="24" spans="1:7" ht="12.75">
      <c r="A24" s="222"/>
      <c r="B24" s="228" t="s">
        <v>136</v>
      </c>
      <c r="C24" s="223"/>
      <c r="D24" s="224">
        <v>1</v>
      </c>
      <c r="E24" s="224"/>
      <c r="F24" s="225"/>
      <c r="G24" s="66">
        <v>1</v>
      </c>
    </row>
    <row r="25" spans="1:7" ht="12.75">
      <c r="A25" s="222"/>
      <c r="B25" s="228" t="s">
        <v>137</v>
      </c>
      <c r="C25" s="223"/>
      <c r="D25" s="224"/>
      <c r="E25" s="224">
        <v>4</v>
      </c>
      <c r="F25" s="225"/>
      <c r="G25" s="66">
        <v>4</v>
      </c>
    </row>
    <row r="26" spans="1:7" ht="12.75">
      <c r="A26" s="222"/>
      <c r="B26" s="228" t="s">
        <v>90</v>
      </c>
      <c r="C26" s="223"/>
      <c r="D26" s="224">
        <v>6</v>
      </c>
      <c r="E26" s="224"/>
      <c r="F26" s="225"/>
      <c r="G26" s="66">
        <v>6</v>
      </c>
    </row>
    <row r="27" spans="1:7" ht="12.75">
      <c r="A27" s="222"/>
      <c r="B27" s="228" t="s">
        <v>138</v>
      </c>
      <c r="C27" s="223"/>
      <c r="D27" s="224">
        <v>5</v>
      </c>
      <c r="E27" s="224"/>
      <c r="F27" s="225"/>
      <c r="G27" s="66">
        <v>5</v>
      </c>
    </row>
    <row r="28" spans="1:7" ht="12.75">
      <c r="A28" s="222"/>
      <c r="B28" s="228" t="s">
        <v>139</v>
      </c>
      <c r="C28" s="223"/>
      <c r="D28" s="224">
        <v>1</v>
      </c>
      <c r="E28" s="224"/>
      <c r="F28" s="225"/>
      <c r="G28" s="66">
        <v>1</v>
      </c>
    </row>
    <row r="29" spans="1:7" ht="12.75">
      <c r="A29" s="222"/>
      <c r="B29" s="228" t="s">
        <v>91</v>
      </c>
      <c r="C29" s="223"/>
      <c r="D29" s="224">
        <v>2</v>
      </c>
      <c r="E29" s="224"/>
      <c r="F29" s="225"/>
      <c r="G29" s="66">
        <v>2</v>
      </c>
    </row>
    <row r="30" spans="1:7" ht="12.75">
      <c r="A30" s="222"/>
      <c r="B30" s="228" t="s">
        <v>92</v>
      </c>
      <c r="C30" s="223"/>
      <c r="D30" s="224">
        <v>6</v>
      </c>
      <c r="E30" s="224"/>
      <c r="F30" s="225"/>
      <c r="G30" s="66">
        <v>6</v>
      </c>
    </row>
    <row r="31" spans="1:7" ht="12.75">
      <c r="A31" s="222"/>
      <c r="B31" s="228" t="s">
        <v>140</v>
      </c>
      <c r="C31" s="223"/>
      <c r="D31" s="224">
        <v>1</v>
      </c>
      <c r="E31" s="224"/>
      <c r="F31" s="225"/>
      <c r="G31" s="66">
        <v>1</v>
      </c>
    </row>
    <row r="32" spans="1:7" ht="12.75">
      <c r="A32" s="222"/>
      <c r="B32" s="228" t="s">
        <v>94</v>
      </c>
      <c r="C32" s="223"/>
      <c r="D32" s="224">
        <v>1</v>
      </c>
      <c r="E32" s="224"/>
      <c r="F32" s="225"/>
      <c r="G32" s="66">
        <v>1</v>
      </c>
    </row>
    <row r="33" spans="1:7" ht="12.75">
      <c r="A33" s="222"/>
      <c r="B33" s="228" t="s">
        <v>130</v>
      </c>
      <c r="C33" s="223"/>
      <c r="D33" s="224">
        <v>2</v>
      </c>
      <c r="E33" s="224"/>
      <c r="F33" s="225"/>
      <c r="G33" s="66">
        <v>2</v>
      </c>
    </row>
    <row r="34" spans="1:7" ht="12.75">
      <c r="A34" s="222"/>
      <c r="B34" s="228" t="s">
        <v>141</v>
      </c>
      <c r="C34" s="223"/>
      <c r="D34" s="224">
        <v>1</v>
      </c>
      <c r="E34" s="224"/>
      <c r="F34" s="225"/>
      <c r="G34" s="66">
        <v>1</v>
      </c>
    </row>
    <row r="35" spans="1:7" ht="12.75">
      <c r="A35" s="222"/>
      <c r="B35" s="228" t="s">
        <v>96</v>
      </c>
      <c r="C35" s="223"/>
      <c r="D35" s="224">
        <v>8</v>
      </c>
      <c r="E35" s="224">
        <v>1</v>
      </c>
      <c r="F35" s="225"/>
      <c r="G35" s="66">
        <v>9</v>
      </c>
    </row>
    <row r="36" spans="1:7" ht="12.75">
      <c r="A36" s="222"/>
      <c r="B36" s="228" t="s">
        <v>142</v>
      </c>
      <c r="C36" s="223"/>
      <c r="D36" s="224"/>
      <c r="E36" s="224">
        <v>1</v>
      </c>
      <c r="F36" s="225"/>
      <c r="G36" s="66">
        <v>1</v>
      </c>
    </row>
    <row r="37" spans="1:7" ht="12.75">
      <c r="A37" s="222"/>
      <c r="B37" s="228" t="s">
        <v>143</v>
      </c>
      <c r="C37" s="223"/>
      <c r="D37" s="224">
        <v>1</v>
      </c>
      <c r="E37" s="224"/>
      <c r="F37" s="225"/>
      <c r="G37" s="66">
        <v>1</v>
      </c>
    </row>
    <row r="38" spans="1:7" ht="12.75">
      <c r="A38" s="222"/>
      <c r="B38" s="228" t="s">
        <v>144</v>
      </c>
      <c r="C38" s="223"/>
      <c r="D38" s="224">
        <v>1</v>
      </c>
      <c r="E38" s="224"/>
      <c r="F38" s="225"/>
      <c r="G38" s="66">
        <v>1</v>
      </c>
    </row>
    <row r="39" spans="1:7" ht="12.75">
      <c r="A39" s="222"/>
      <c r="B39" s="228" t="s">
        <v>24</v>
      </c>
      <c r="C39" s="223"/>
      <c r="D39" s="224">
        <v>4</v>
      </c>
      <c r="E39" s="224"/>
      <c r="F39" s="225"/>
      <c r="G39" s="66">
        <v>4</v>
      </c>
    </row>
    <row r="40" spans="1:7" ht="12.75">
      <c r="A40" s="222"/>
      <c r="B40" s="228" t="s">
        <v>20</v>
      </c>
      <c r="C40" s="223"/>
      <c r="D40" s="224">
        <v>2</v>
      </c>
      <c r="E40" s="224"/>
      <c r="F40" s="225"/>
      <c r="G40" s="66">
        <v>2</v>
      </c>
    </row>
    <row r="41" spans="1:7" ht="12.75">
      <c r="A41" s="222"/>
      <c r="B41" s="228" t="s">
        <v>131</v>
      </c>
      <c r="C41" s="223"/>
      <c r="D41" s="224">
        <v>1</v>
      </c>
      <c r="E41" s="224"/>
      <c r="F41" s="225"/>
      <c r="G41" s="66">
        <v>1</v>
      </c>
    </row>
    <row r="42" spans="1:7" ht="12.75">
      <c r="A42" s="222"/>
      <c r="B42" s="228" t="s">
        <v>16</v>
      </c>
      <c r="C42" s="223"/>
      <c r="D42" s="224">
        <v>6</v>
      </c>
      <c r="E42" s="224"/>
      <c r="F42" s="225"/>
      <c r="G42" s="66">
        <v>6</v>
      </c>
    </row>
    <row r="43" spans="1:7" ht="12.75">
      <c r="A43" s="222"/>
      <c r="B43" s="228" t="s">
        <v>98</v>
      </c>
      <c r="C43" s="223"/>
      <c r="D43" s="224"/>
      <c r="E43" s="224">
        <v>8</v>
      </c>
      <c r="F43" s="225"/>
      <c r="G43" s="66">
        <v>8</v>
      </c>
    </row>
    <row r="44" spans="1:7" ht="12.75">
      <c r="A44" s="222"/>
      <c r="B44" s="228" t="s">
        <v>15</v>
      </c>
      <c r="C44" s="223"/>
      <c r="D44" s="224">
        <v>4</v>
      </c>
      <c r="E44" s="224"/>
      <c r="F44" s="225"/>
      <c r="G44" s="66">
        <v>4</v>
      </c>
    </row>
    <row r="45" spans="1:7" ht="12.75">
      <c r="A45" s="222"/>
      <c r="B45" s="228" t="s">
        <v>124</v>
      </c>
      <c r="C45" s="223"/>
      <c r="D45" s="224">
        <v>3</v>
      </c>
      <c r="E45" s="224"/>
      <c r="F45" s="225"/>
      <c r="G45" s="66">
        <v>3</v>
      </c>
    </row>
    <row r="46" spans="1:7" ht="12.75">
      <c r="A46" s="222"/>
      <c r="B46" s="228" t="s">
        <v>21</v>
      </c>
      <c r="C46" s="223"/>
      <c r="D46" s="224">
        <v>19</v>
      </c>
      <c r="E46" s="224"/>
      <c r="F46" s="225"/>
      <c r="G46" s="66">
        <v>19</v>
      </c>
    </row>
    <row r="47" spans="1:7" ht="12.75">
      <c r="A47" s="229"/>
      <c r="B47" s="228" t="s">
        <v>13</v>
      </c>
      <c r="C47" s="230"/>
      <c r="D47" s="216">
        <v>3</v>
      </c>
      <c r="E47" s="216"/>
      <c r="F47" s="231"/>
      <c r="G47" s="73">
        <v>3</v>
      </c>
    </row>
    <row r="48" spans="1:7" ht="12.75">
      <c r="A48" s="226" t="s">
        <v>99</v>
      </c>
      <c r="B48" s="227"/>
      <c r="C48" s="58"/>
      <c r="D48" s="60">
        <v>86</v>
      </c>
      <c r="E48" s="60">
        <v>14</v>
      </c>
      <c r="F48" s="59"/>
      <c r="G48" s="217">
        <v>100</v>
      </c>
    </row>
    <row r="49" spans="1:7" ht="15">
      <c r="A49" s="232" t="s">
        <v>65</v>
      </c>
      <c r="B49" s="233"/>
      <c r="C49" s="234">
        <v>5</v>
      </c>
      <c r="D49" s="235">
        <v>676</v>
      </c>
      <c r="E49" s="235">
        <v>274</v>
      </c>
      <c r="F49" s="236">
        <v>184</v>
      </c>
      <c r="G49" s="237">
        <v>1139</v>
      </c>
    </row>
    <row r="52" ht="12.75">
      <c r="A52" s="15" t="s">
        <v>77</v>
      </c>
    </row>
    <row r="53" spans="1:2" ht="12.75">
      <c r="A53" s="14" t="s">
        <v>23</v>
      </c>
      <c r="B53" s="15" t="s">
        <v>78</v>
      </c>
    </row>
    <row r="54" spans="1:2" ht="12.75">
      <c r="A54" s="14" t="s">
        <v>75</v>
      </c>
      <c r="B54" s="15" t="s">
        <v>79</v>
      </c>
    </row>
    <row r="55" spans="1:2" ht="12.75">
      <c r="A55" s="14" t="s">
        <v>27</v>
      </c>
      <c r="B55" s="15" t="s">
        <v>80</v>
      </c>
    </row>
    <row r="56" spans="1:2" ht="12.75">
      <c r="A56" s="14" t="s">
        <v>28</v>
      </c>
      <c r="B56" s="15" t="s">
        <v>132</v>
      </c>
    </row>
  </sheetData>
  <mergeCells count="1">
    <mergeCell ref="D2:E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1">
      <selection activeCell="D12" sqref="D12"/>
    </sheetView>
  </sheetViews>
  <sheetFormatPr defaultColWidth="11.421875" defaultRowHeight="12.75"/>
  <cols>
    <col min="1" max="1" width="20.7109375" style="15" customWidth="1"/>
    <col min="2" max="2" width="15.7109375" style="15" customWidth="1"/>
    <col min="3" max="3" width="10.7109375" style="15" customWidth="1"/>
    <col min="4" max="4" width="15.7109375" style="15" customWidth="1"/>
    <col min="5" max="5" width="10.7109375" style="15" customWidth="1"/>
    <col min="6" max="6" width="15.7109375" style="15" customWidth="1"/>
    <col min="7" max="7" width="10.7109375" style="15" customWidth="1"/>
    <col min="8" max="8" width="15.7109375" style="15" customWidth="1"/>
    <col min="9" max="9" width="10.7109375" style="15" customWidth="1"/>
    <col min="10" max="10" width="15.7109375" style="15" customWidth="1"/>
    <col min="11" max="11" width="10.7109375" style="15" customWidth="1"/>
    <col min="12" max="12" width="15.7109375" style="15" customWidth="1"/>
    <col min="13" max="13" width="10.7109375" style="15" customWidth="1"/>
    <col min="14" max="14" width="15.7109375" style="15" customWidth="1"/>
    <col min="15" max="15" width="10.7109375" style="15" customWidth="1"/>
    <col min="16" max="16" width="15.7109375" style="15" customWidth="1"/>
    <col min="17" max="17" width="10.7109375" style="15" customWidth="1"/>
    <col min="18" max="16384" width="11.421875" style="15" customWidth="1"/>
  </cols>
  <sheetData>
    <row r="2" spans="1:7" ht="12.75">
      <c r="A2" s="14" t="s">
        <v>29</v>
      </c>
      <c r="B2" s="14"/>
      <c r="C2" s="14"/>
      <c r="D2" s="14"/>
      <c r="E2" s="14"/>
      <c r="F2" s="14"/>
      <c r="G2" s="14"/>
    </row>
    <row r="3" spans="1:7" ht="16.5" thickBot="1">
      <c r="A3" s="16"/>
      <c r="B3" s="16"/>
      <c r="C3" s="16"/>
      <c r="D3" s="16"/>
      <c r="E3" s="16"/>
      <c r="F3" s="16"/>
      <c r="G3" s="16"/>
    </row>
    <row r="4" spans="1:17" s="19" customFormat="1" ht="32.25" thickBot="1">
      <c r="A4" s="17" t="s">
        <v>30</v>
      </c>
      <c r="B4" s="18">
        <v>2016</v>
      </c>
      <c r="C4" s="18" t="s">
        <v>31</v>
      </c>
      <c r="D4" s="18">
        <v>2015</v>
      </c>
      <c r="E4" s="18" t="s">
        <v>31</v>
      </c>
      <c r="F4" s="18">
        <v>2014</v>
      </c>
      <c r="G4" s="18" t="s">
        <v>31</v>
      </c>
      <c r="H4" s="18">
        <v>2013</v>
      </c>
      <c r="I4" s="18" t="s">
        <v>31</v>
      </c>
      <c r="J4" s="18">
        <v>2012</v>
      </c>
      <c r="K4" s="18" t="s">
        <v>31</v>
      </c>
      <c r="L4" s="18">
        <v>2011</v>
      </c>
      <c r="M4" s="18" t="s">
        <v>31</v>
      </c>
      <c r="N4" s="18">
        <v>2010</v>
      </c>
      <c r="O4" s="18" t="s">
        <v>31</v>
      </c>
      <c r="P4" s="17">
        <v>2009</v>
      </c>
      <c r="Q4" s="18" t="s">
        <v>31</v>
      </c>
    </row>
    <row r="5" spans="1:17" ht="15.75">
      <c r="A5" s="20">
        <v>0</v>
      </c>
      <c r="B5" s="20">
        <v>154</v>
      </c>
      <c r="C5" s="21">
        <v>0.3235294117647059</v>
      </c>
      <c r="D5" s="20">
        <v>386</v>
      </c>
      <c r="E5" s="21">
        <v>0.5735512630014858</v>
      </c>
      <c r="F5" s="20">
        <v>309</v>
      </c>
      <c r="G5" s="21">
        <v>0.5337</v>
      </c>
      <c r="H5" s="20">
        <v>133</v>
      </c>
      <c r="I5" s="22">
        <v>0.4448</v>
      </c>
      <c r="J5" s="20">
        <v>500</v>
      </c>
      <c r="K5" s="23">
        <v>0.439</v>
      </c>
      <c r="L5" s="20">
        <v>359</v>
      </c>
      <c r="M5" s="23">
        <v>0.1951</v>
      </c>
      <c r="N5" s="20">
        <v>207</v>
      </c>
      <c r="O5" s="22">
        <v>0.1476</v>
      </c>
      <c r="P5" s="20">
        <v>431</v>
      </c>
      <c r="Q5" s="23">
        <v>0.1905</v>
      </c>
    </row>
    <row r="6" spans="1:17" ht="15.75">
      <c r="A6" s="24" t="s">
        <v>32</v>
      </c>
      <c r="B6" s="24">
        <v>0</v>
      </c>
      <c r="C6" s="25">
        <v>0</v>
      </c>
      <c r="D6" s="24">
        <v>0</v>
      </c>
      <c r="E6" s="25">
        <v>0</v>
      </c>
      <c r="F6" s="24" t="s">
        <v>33</v>
      </c>
      <c r="G6" s="25">
        <v>0</v>
      </c>
      <c r="H6" s="24" t="s">
        <v>33</v>
      </c>
      <c r="I6" s="26">
        <v>0</v>
      </c>
      <c r="J6" s="24">
        <v>0</v>
      </c>
      <c r="K6" s="27">
        <v>0</v>
      </c>
      <c r="L6" s="24">
        <v>0</v>
      </c>
      <c r="M6" s="27">
        <v>0</v>
      </c>
      <c r="N6" s="24">
        <v>0</v>
      </c>
      <c r="O6" s="26">
        <v>0</v>
      </c>
      <c r="P6" s="24">
        <v>0</v>
      </c>
      <c r="Q6" s="27">
        <v>0</v>
      </c>
    </row>
    <row r="7" spans="1:17" ht="15.75">
      <c r="A7" s="24" t="s">
        <v>34</v>
      </c>
      <c r="B7" s="24">
        <v>7</v>
      </c>
      <c r="C7" s="25">
        <v>0.014705882352941176</v>
      </c>
      <c r="D7" s="24">
        <v>8</v>
      </c>
      <c r="E7" s="25">
        <v>0.01188707280832095</v>
      </c>
      <c r="F7" s="24">
        <v>27</v>
      </c>
      <c r="G7" s="25">
        <v>0.0466</v>
      </c>
      <c r="H7" s="24">
        <v>5</v>
      </c>
      <c r="I7" s="26">
        <v>0.0167</v>
      </c>
      <c r="J7" s="24">
        <v>12</v>
      </c>
      <c r="K7" s="27">
        <v>0.0105</v>
      </c>
      <c r="L7" s="24">
        <v>24</v>
      </c>
      <c r="M7" s="27">
        <v>0.013</v>
      </c>
      <c r="N7" s="24">
        <v>32</v>
      </c>
      <c r="O7" s="26">
        <v>0.0228</v>
      </c>
      <c r="P7" s="24">
        <v>34</v>
      </c>
      <c r="Q7" s="27">
        <v>0.015</v>
      </c>
    </row>
    <row r="8" spans="1:17" ht="15.75">
      <c r="A8" s="24" t="s">
        <v>35</v>
      </c>
      <c r="B8" s="24">
        <v>19</v>
      </c>
      <c r="C8" s="25">
        <v>0.03991596638655462</v>
      </c>
      <c r="D8" s="24">
        <v>17</v>
      </c>
      <c r="E8" s="25">
        <v>0.02526002971768202</v>
      </c>
      <c r="F8" s="24">
        <v>14</v>
      </c>
      <c r="G8" s="25">
        <v>0.0242</v>
      </c>
      <c r="H8" s="24">
        <v>5</v>
      </c>
      <c r="I8" s="26">
        <v>0.0167</v>
      </c>
      <c r="J8" s="24">
        <v>18</v>
      </c>
      <c r="K8" s="27">
        <v>0.0158</v>
      </c>
      <c r="L8" s="24">
        <v>157</v>
      </c>
      <c r="M8" s="27">
        <v>0.0853</v>
      </c>
      <c r="N8" s="24">
        <v>189</v>
      </c>
      <c r="O8" s="26">
        <v>0.1348</v>
      </c>
      <c r="P8" s="24">
        <v>307</v>
      </c>
      <c r="Q8" s="27">
        <v>0.1357</v>
      </c>
    </row>
    <row r="9" spans="1:17" ht="15.75">
      <c r="A9" s="24" t="s">
        <v>36</v>
      </c>
      <c r="B9" s="24">
        <v>9</v>
      </c>
      <c r="C9" s="25">
        <v>0.018907563025210083</v>
      </c>
      <c r="D9" s="24">
        <v>7</v>
      </c>
      <c r="E9" s="25">
        <v>0.010401188707280832</v>
      </c>
      <c r="F9" s="24">
        <v>7</v>
      </c>
      <c r="G9" s="25">
        <v>0.0121</v>
      </c>
      <c r="H9" s="24">
        <v>7</v>
      </c>
      <c r="I9" s="26">
        <v>0.0234</v>
      </c>
      <c r="J9" s="24">
        <v>17</v>
      </c>
      <c r="K9" s="27">
        <v>0.0149</v>
      </c>
      <c r="L9" s="24">
        <v>50</v>
      </c>
      <c r="M9" s="27">
        <v>0.0272</v>
      </c>
      <c r="N9" s="24">
        <v>36</v>
      </c>
      <c r="O9" s="26">
        <v>0.0257</v>
      </c>
      <c r="P9" s="24">
        <v>23</v>
      </c>
      <c r="Q9" s="27">
        <v>0.0102</v>
      </c>
    </row>
    <row r="10" spans="1:17" ht="15.75">
      <c r="A10" s="24" t="s">
        <v>37</v>
      </c>
      <c r="B10" s="24">
        <v>19</v>
      </c>
      <c r="C10" s="25">
        <v>0.03991596638655462</v>
      </c>
      <c r="D10" s="24">
        <v>18</v>
      </c>
      <c r="E10" s="25">
        <v>0.02674591381872214</v>
      </c>
      <c r="F10" s="24">
        <v>21</v>
      </c>
      <c r="G10" s="25">
        <v>0.0363</v>
      </c>
      <c r="H10" s="24">
        <v>7</v>
      </c>
      <c r="I10" s="26">
        <v>0.0234</v>
      </c>
      <c r="J10" s="24">
        <v>13</v>
      </c>
      <c r="K10" s="27">
        <v>0.0114</v>
      </c>
      <c r="L10" s="24">
        <v>107</v>
      </c>
      <c r="M10" s="27">
        <v>0.0582</v>
      </c>
      <c r="N10" s="24">
        <v>88</v>
      </c>
      <c r="O10" s="26">
        <v>0.0628</v>
      </c>
      <c r="P10" s="24">
        <v>138</v>
      </c>
      <c r="Q10" s="27">
        <v>0.061</v>
      </c>
    </row>
    <row r="11" spans="1:17" ht="15.75">
      <c r="A11" s="24" t="s">
        <v>38</v>
      </c>
      <c r="B11" s="24">
        <v>20</v>
      </c>
      <c r="C11" s="25">
        <v>0.04201680672268908</v>
      </c>
      <c r="D11" s="24">
        <v>30</v>
      </c>
      <c r="E11" s="25">
        <v>0.04457652303120357</v>
      </c>
      <c r="F11" s="24">
        <v>25</v>
      </c>
      <c r="G11" s="25">
        <v>0.0432</v>
      </c>
      <c r="H11" s="24">
        <v>10</v>
      </c>
      <c r="I11" s="26">
        <v>0.0334</v>
      </c>
      <c r="J11" s="24">
        <v>6</v>
      </c>
      <c r="K11" s="27">
        <v>0.0053</v>
      </c>
      <c r="L11" s="24">
        <v>43</v>
      </c>
      <c r="M11" s="27">
        <v>0.0234</v>
      </c>
      <c r="N11" s="24">
        <v>43</v>
      </c>
      <c r="O11" s="26">
        <v>0.0307</v>
      </c>
      <c r="P11" s="24">
        <v>82</v>
      </c>
      <c r="Q11" s="27">
        <v>0.0363</v>
      </c>
    </row>
    <row r="12" spans="1:17" ht="15.75">
      <c r="A12" s="24" t="s">
        <v>39</v>
      </c>
      <c r="B12" s="24">
        <v>63</v>
      </c>
      <c r="C12" s="25">
        <v>0.1323529411764706</v>
      </c>
      <c r="D12" s="24">
        <v>63</v>
      </c>
      <c r="E12" s="25">
        <v>0.09361069836552749</v>
      </c>
      <c r="F12" s="24">
        <v>52</v>
      </c>
      <c r="G12" s="25">
        <v>0.0898</v>
      </c>
      <c r="H12" s="24">
        <v>11</v>
      </c>
      <c r="I12" s="26">
        <v>0.0368</v>
      </c>
      <c r="J12" s="24">
        <v>14</v>
      </c>
      <c r="K12" s="27">
        <v>0.0123</v>
      </c>
      <c r="L12" s="24">
        <v>25</v>
      </c>
      <c r="M12" s="27">
        <v>0.0136</v>
      </c>
      <c r="N12" s="24">
        <v>24</v>
      </c>
      <c r="O12" s="26">
        <v>0.0171</v>
      </c>
      <c r="P12" s="24">
        <v>39</v>
      </c>
      <c r="Q12" s="27">
        <v>0.0172</v>
      </c>
    </row>
    <row r="13" spans="1:17" ht="15.75">
      <c r="A13" s="24" t="s">
        <v>40</v>
      </c>
      <c r="B13" s="24">
        <v>18</v>
      </c>
      <c r="C13" s="25">
        <v>0.037815126050420166</v>
      </c>
      <c r="D13" s="24">
        <v>14</v>
      </c>
      <c r="E13" s="25">
        <v>0.020802377414561663</v>
      </c>
      <c r="F13" s="24">
        <v>11</v>
      </c>
      <c r="G13" s="25">
        <v>0.019</v>
      </c>
      <c r="H13" s="24">
        <v>15</v>
      </c>
      <c r="I13" s="26">
        <v>0.0502</v>
      </c>
      <c r="J13" s="24">
        <v>41</v>
      </c>
      <c r="K13" s="27">
        <v>0.036</v>
      </c>
      <c r="L13" s="24">
        <v>62</v>
      </c>
      <c r="M13" s="27">
        <v>0.0337</v>
      </c>
      <c r="N13" s="24">
        <v>72</v>
      </c>
      <c r="O13" s="26">
        <v>0.0514</v>
      </c>
      <c r="P13" s="24">
        <v>154</v>
      </c>
      <c r="Q13" s="27">
        <v>0.0681</v>
      </c>
    </row>
    <row r="14" spans="1:17" ht="15.75">
      <c r="A14" s="24" t="s">
        <v>41</v>
      </c>
      <c r="B14" s="24">
        <v>20</v>
      </c>
      <c r="C14" s="25">
        <v>0.04201680672268908</v>
      </c>
      <c r="D14" s="24">
        <v>17</v>
      </c>
      <c r="E14" s="25">
        <v>0.02526002971768202</v>
      </c>
      <c r="F14" s="24">
        <v>20</v>
      </c>
      <c r="G14" s="25">
        <v>0.0345</v>
      </c>
      <c r="H14" s="24">
        <v>20</v>
      </c>
      <c r="I14" s="26">
        <v>0.0669</v>
      </c>
      <c r="J14" s="24">
        <v>89</v>
      </c>
      <c r="K14" s="27">
        <v>0.0781</v>
      </c>
      <c r="L14" s="24">
        <v>261</v>
      </c>
      <c r="M14" s="27">
        <v>0.1418</v>
      </c>
      <c r="N14" s="24">
        <v>126</v>
      </c>
      <c r="O14" s="26">
        <v>0.0899</v>
      </c>
      <c r="P14" s="24">
        <v>170</v>
      </c>
      <c r="Q14" s="27">
        <v>0.0752</v>
      </c>
    </row>
    <row r="15" spans="1:17" ht="15.75">
      <c r="A15" s="24" t="s">
        <v>42</v>
      </c>
      <c r="B15" s="24">
        <v>20</v>
      </c>
      <c r="C15" s="25">
        <v>0.04201680672268908</v>
      </c>
      <c r="D15" s="24">
        <v>20</v>
      </c>
      <c r="E15" s="25">
        <v>0.029717682020802376</v>
      </c>
      <c r="F15" s="24">
        <v>11</v>
      </c>
      <c r="G15" s="25">
        <v>0.019</v>
      </c>
      <c r="H15" s="24">
        <v>14</v>
      </c>
      <c r="I15" s="26">
        <v>0.0468</v>
      </c>
      <c r="J15" s="24">
        <v>26</v>
      </c>
      <c r="K15" s="27">
        <v>0.0228</v>
      </c>
      <c r="L15" s="24">
        <v>28</v>
      </c>
      <c r="M15" s="27">
        <v>0.0152</v>
      </c>
      <c r="N15" s="24">
        <v>52</v>
      </c>
      <c r="O15" s="26">
        <v>0.0371</v>
      </c>
      <c r="P15" s="24">
        <v>32</v>
      </c>
      <c r="Q15" s="27">
        <v>0.0141</v>
      </c>
    </row>
    <row r="16" spans="1:17" ht="15.75">
      <c r="A16" s="24" t="s">
        <v>43</v>
      </c>
      <c r="B16" s="24">
        <v>17</v>
      </c>
      <c r="C16" s="25">
        <v>0.03571428571428571</v>
      </c>
      <c r="D16" s="24">
        <v>25</v>
      </c>
      <c r="E16" s="25">
        <v>0.03714710252600297</v>
      </c>
      <c r="F16" s="24">
        <v>17</v>
      </c>
      <c r="G16" s="25">
        <v>0.0294</v>
      </c>
      <c r="H16" s="24">
        <v>6</v>
      </c>
      <c r="I16" s="26">
        <v>0.0201</v>
      </c>
      <c r="J16" s="24">
        <v>6</v>
      </c>
      <c r="K16" s="27">
        <v>0.0053</v>
      </c>
      <c r="L16" s="24">
        <v>21</v>
      </c>
      <c r="M16" s="27">
        <v>0.0114</v>
      </c>
      <c r="N16" s="24">
        <v>47</v>
      </c>
      <c r="O16" s="26">
        <v>0.0335</v>
      </c>
      <c r="P16" s="24">
        <v>62</v>
      </c>
      <c r="Q16" s="27">
        <v>0.0274</v>
      </c>
    </row>
    <row r="17" spans="1:17" ht="15.75">
      <c r="A17" s="24" t="s">
        <v>44</v>
      </c>
      <c r="B17" s="24">
        <v>42</v>
      </c>
      <c r="C17" s="25">
        <v>0.08823529411764706</v>
      </c>
      <c r="D17" s="24">
        <v>27</v>
      </c>
      <c r="E17" s="25">
        <v>0.04011887072808321</v>
      </c>
      <c r="F17" s="24">
        <v>39</v>
      </c>
      <c r="G17" s="25">
        <v>0.0674</v>
      </c>
      <c r="H17" s="24">
        <v>8</v>
      </c>
      <c r="I17" s="26">
        <v>0.0268</v>
      </c>
      <c r="J17" s="24">
        <v>22</v>
      </c>
      <c r="K17" s="27">
        <v>0.0193</v>
      </c>
      <c r="L17" s="24">
        <v>65</v>
      </c>
      <c r="M17" s="27">
        <v>0.0353</v>
      </c>
      <c r="N17" s="24">
        <v>96</v>
      </c>
      <c r="O17" s="26">
        <v>0.0685</v>
      </c>
      <c r="P17" s="24">
        <v>125</v>
      </c>
      <c r="Q17" s="27">
        <v>0.0553</v>
      </c>
    </row>
    <row r="18" spans="1:17" ht="15.75">
      <c r="A18" s="24" t="s">
        <v>45</v>
      </c>
      <c r="B18" s="24">
        <v>8</v>
      </c>
      <c r="C18" s="25">
        <v>0.01680672268907563</v>
      </c>
      <c r="D18" s="24">
        <v>10</v>
      </c>
      <c r="E18" s="25">
        <v>0.014858841010401188</v>
      </c>
      <c r="F18" s="24">
        <v>5</v>
      </c>
      <c r="G18" s="25">
        <v>0.0086</v>
      </c>
      <c r="H18" s="24">
        <v>10</v>
      </c>
      <c r="I18" s="26">
        <v>0.0334</v>
      </c>
      <c r="J18" s="24">
        <v>31</v>
      </c>
      <c r="K18" s="27">
        <v>0.0272</v>
      </c>
      <c r="L18" s="24">
        <v>62</v>
      </c>
      <c r="M18" s="27">
        <v>0.0337</v>
      </c>
      <c r="N18" s="24">
        <v>83</v>
      </c>
      <c r="O18" s="26">
        <v>0.0592</v>
      </c>
      <c r="P18" s="24">
        <v>192</v>
      </c>
      <c r="Q18" s="27">
        <v>0.0849</v>
      </c>
    </row>
    <row r="19" spans="1:17" ht="15.75">
      <c r="A19" s="24" t="s">
        <v>46</v>
      </c>
      <c r="B19" s="24">
        <v>52</v>
      </c>
      <c r="C19" s="25">
        <v>0.1092436974789916</v>
      </c>
      <c r="D19" s="24">
        <v>25</v>
      </c>
      <c r="E19" s="25">
        <v>0.03714710252600297</v>
      </c>
      <c r="F19" s="24">
        <v>16</v>
      </c>
      <c r="G19" s="25">
        <v>0.0276</v>
      </c>
      <c r="H19" s="24">
        <v>5</v>
      </c>
      <c r="I19" s="26">
        <v>0.0167</v>
      </c>
      <c r="J19" s="24">
        <v>55</v>
      </c>
      <c r="K19" s="27">
        <v>0.0483</v>
      </c>
      <c r="L19" s="24">
        <v>137</v>
      </c>
      <c r="M19" s="27">
        <v>0.0745</v>
      </c>
      <c r="N19" s="24">
        <v>113</v>
      </c>
      <c r="O19" s="26">
        <v>0.0806</v>
      </c>
      <c r="P19" s="24">
        <v>287</v>
      </c>
      <c r="Q19" s="27">
        <v>0.1269</v>
      </c>
    </row>
    <row r="20" spans="1:17" ht="15.75">
      <c r="A20" s="24" t="s">
        <v>47</v>
      </c>
      <c r="B20" s="24">
        <v>5</v>
      </c>
      <c r="C20" s="25">
        <v>0.01050420168067227</v>
      </c>
      <c r="D20" s="24">
        <v>3</v>
      </c>
      <c r="E20" s="25">
        <v>0.004457652303120356</v>
      </c>
      <c r="F20" s="24">
        <v>4</v>
      </c>
      <c r="G20" s="25">
        <v>0.0069</v>
      </c>
      <c r="H20" s="24">
        <v>13</v>
      </c>
      <c r="I20" s="26">
        <v>0.0435</v>
      </c>
      <c r="J20" s="24">
        <v>122</v>
      </c>
      <c r="K20" s="27">
        <v>0.1071</v>
      </c>
      <c r="L20" s="24">
        <v>238</v>
      </c>
      <c r="M20" s="27">
        <v>0.1293</v>
      </c>
      <c r="N20" s="24">
        <v>152</v>
      </c>
      <c r="O20" s="26">
        <v>0.1084</v>
      </c>
      <c r="P20" s="24">
        <v>49</v>
      </c>
      <c r="Q20" s="27">
        <v>0.0217</v>
      </c>
    </row>
    <row r="21" spans="1:17" ht="15.75">
      <c r="A21" s="24" t="s">
        <v>48</v>
      </c>
      <c r="B21" s="24">
        <v>1</v>
      </c>
      <c r="C21" s="25">
        <v>0.0021008403361344537</v>
      </c>
      <c r="D21" s="24">
        <v>0</v>
      </c>
      <c r="E21" s="25">
        <v>0</v>
      </c>
      <c r="F21" s="24" t="s">
        <v>33</v>
      </c>
      <c r="G21" s="25">
        <v>0</v>
      </c>
      <c r="H21" s="24">
        <v>5</v>
      </c>
      <c r="I21" s="26">
        <v>0.0167</v>
      </c>
      <c r="J21" s="24">
        <v>25</v>
      </c>
      <c r="K21" s="27">
        <v>0.0219</v>
      </c>
      <c r="L21" s="24">
        <v>31</v>
      </c>
      <c r="M21" s="27">
        <v>0.0168</v>
      </c>
      <c r="N21" s="24">
        <v>10</v>
      </c>
      <c r="O21" s="26">
        <v>0.0071</v>
      </c>
      <c r="P21" s="24">
        <v>36</v>
      </c>
      <c r="Q21" s="27">
        <v>0.0159</v>
      </c>
    </row>
    <row r="22" spans="1:17" ht="15.75">
      <c r="A22" s="24" t="s">
        <v>49</v>
      </c>
      <c r="B22" s="24">
        <v>2</v>
      </c>
      <c r="C22" s="25">
        <v>0.004201680672268907</v>
      </c>
      <c r="D22" s="24">
        <v>0</v>
      </c>
      <c r="E22" s="25">
        <v>0</v>
      </c>
      <c r="F22" s="24" t="s">
        <v>33</v>
      </c>
      <c r="G22" s="25">
        <v>0</v>
      </c>
      <c r="H22" s="24">
        <v>6</v>
      </c>
      <c r="I22" s="26">
        <v>0.0201</v>
      </c>
      <c r="J22" s="24">
        <v>25</v>
      </c>
      <c r="K22" s="27">
        <v>0.0219</v>
      </c>
      <c r="L22" s="24">
        <v>42</v>
      </c>
      <c r="M22" s="27">
        <v>0.0228</v>
      </c>
      <c r="N22" s="24">
        <v>15</v>
      </c>
      <c r="O22" s="26">
        <v>0.0107</v>
      </c>
      <c r="P22" s="24">
        <v>84</v>
      </c>
      <c r="Q22" s="27">
        <v>0.0371</v>
      </c>
    </row>
    <row r="23" spans="1:17" ht="15.75">
      <c r="A23" s="24" t="s">
        <v>50</v>
      </c>
      <c r="B23" s="24">
        <v>0</v>
      </c>
      <c r="C23" s="25">
        <v>0</v>
      </c>
      <c r="D23" s="24">
        <v>2</v>
      </c>
      <c r="E23" s="25">
        <v>0.0029717682020802376</v>
      </c>
      <c r="F23" s="24" t="s">
        <v>33</v>
      </c>
      <c r="G23" s="25">
        <v>0</v>
      </c>
      <c r="H23" s="24">
        <v>9</v>
      </c>
      <c r="I23" s="26">
        <v>0.0301</v>
      </c>
      <c r="J23" s="24">
        <v>80</v>
      </c>
      <c r="K23" s="27">
        <v>0.0702</v>
      </c>
      <c r="L23" s="24">
        <v>103</v>
      </c>
      <c r="M23" s="27">
        <v>0.056</v>
      </c>
      <c r="N23" s="24">
        <v>10</v>
      </c>
      <c r="O23" s="26">
        <v>0.0071</v>
      </c>
      <c r="P23" s="24">
        <v>9</v>
      </c>
      <c r="Q23" s="27">
        <v>0.004</v>
      </c>
    </row>
    <row r="24" spans="1:17" ht="15.75">
      <c r="A24" s="24" t="s">
        <v>51</v>
      </c>
      <c r="B24" s="24">
        <v>0</v>
      </c>
      <c r="C24" s="25">
        <v>0</v>
      </c>
      <c r="D24" s="24">
        <v>0</v>
      </c>
      <c r="E24" s="25">
        <v>0</v>
      </c>
      <c r="F24" s="24" t="s">
        <v>33</v>
      </c>
      <c r="G24" s="25">
        <v>0</v>
      </c>
      <c r="H24" s="24">
        <v>10</v>
      </c>
      <c r="I24" s="26">
        <v>0.0334</v>
      </c>
      <c r="J24" s="24">
        <v>35</v>
      </c>
      <c r="K24" s="27">
        <v>0.0307</v>
      </c>
      <c r="L24" s="24">
        <v>20</v>
      </c>
      <c r="M24" s="27">
        <v>0.0109</v>
      </c>
      <c r="N24" s="24">
        <v>4</v>
      </c>
      <c r="O24" s="26">
        <v>0.0029</v>
      </c>
      <c r="P24" s="24">
        <v>1</v>
      </c>
      <c r="Q24" s="27">
        <v>0.0004</v>
      </c>
    </row>
    <row r="25" spans="1:17" ht="15.75">
      <c r="A25" s="24" t="s">
        <v>52</v>
      </c>
      <c r="B25" s="24">
        <v>0</v>
      </c>
      <c r="C25" s="25">
        <v>0</v>
      </c>
      <c r="D25" s="24">
        <v>0</v>
      </c>
      <c r="E25" s="25">
        <v>0</v>
      </c>
      <c r="F25" s="24" t="s">
        <v>33</v>
      </c>
      <c r="G25" s="25">
        <v>0</v>
      </c>
      <c r="H25" s="24" t="s">
        <v>33</v>
      </c>
      <c r="I25" s="26">
        <v>0</v>
      </c>
      <c r="J25" s="24">
        <v>1</v>
      </c>
      <c r="K25" s="27">
        <v>0.0009</v>
      </c>
      <c r="L25" s="24">
        <v>0</v>
      </c>
      <c r="M25" s="27">
        <v>0</v>
      </c>
      <c r="N25" s="24">
        <v>0</v>
      </c>
      <c r="O25" s="26">
        <v>0</v>
      </c>
      <c r="P25" s="24">
        <v>1</v>
      </c>
      <c r="Q25" s="27">
        <v>0.0004</v>
      </c>
    </row>
    <row r="26" spans="1:17" ht="15.75">
      <c r="A26" s="24" t="s">
        <v>53</v>
      </c>
      <c r="B26" s="24">
        <v>0</v>
      </c>
      <c r="C26" s="25">
        <v>0</v>
      </c>
      <c r="D26" s="24">
        <v>1</v>
      </c>
      <c r="E26" s="25">
        <v>0.0014858841010401188</v>
      </c>
      <c r="F26" s="24">
        <v>1</v>
      </c>
      <c r="G26" s="25">
        <v>0.0017</v>
      </c>
      <c r="H26" s="24" t="s">
        <v>33</v>
      </c>
      <c r="I26" s="26">
        <v>0</v>
      </c>
      <c r="J26" s="24" t="s">
        <v>33</v>
      </c>
      <c r="K26" s="27">
        <v>0</v>
      </c>
      <c r="L26" s="24">
        <v>3</v>
      </c>
      <c r="M26" s="27">
        <v>0.0016</v>
      </c>
      <c r="N26" s="24">
        <v>3</v>
      </c>
      <c r="O26" s="26">
        <v>0.0021</v>
      </c>
      <c r="P26" s="24">
        <v>5</v>
      </c>
      <c r="Q26" s="27">
        <v>0.0022</v>
      </c>
    </row>
    <row r="27" spans="1:17" ht="15.75">
      <c r="A27" s="24" t="s">
        <v>54</v>
      </c>
      <c r="B27" s="24">
        <v>0</v>
      </c>
      <c r="C27" s="25">
        <v>0</v>
      </c>
      <c r="D27" s="24">
        <v>0</v>
      </c>
      <c r="E27" s="25">
        <v>0</v>
      </c>
      <c r="F27" s="24" t="s">
        <v>33</v>
      </c>
      <c r="G27" s="25">
        <v>0</v>
      </c>
      <c r="H27" s="24" t="s">
        <v>33</v>
      </c>
      <c r="I27" s="26">
        <v>0</v>
      </c>
      <c r="J27" s="24">
        <v>1</v>
      </c>
      <c r="K27" s="27">
        <v>0.0009</v>
      </c>
      <c r="L27" s="24">
        <v>2</v>
      </c>
      <c r="M27" s="27">
        <v>0.0011</v>
      </c>
      <c r="N27" s="24">
        <v>0</v>
      </c>
      <c r="O27" s="26">
        <v>0</v>
      </c>
      <c r="P27" s="24">
        <v>1</v>
      </c>
      <c r="Q27" s="27">
        <v>0.0004</v>
      </c>
    </row>
    <row r="30" spans="1:9" ht="12.7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2.75">
      <c r="A31" s="14"/>
      <c r="B31" s="14"/>
      <c r="C31" s="14"/>
      <c r="D31" s="14"/>
      <c r="E31" s="14"/>
      <c r="F31" s="14"/>
      <c r="G31" s="14"/>
      <c r="H31" s="28"/>
      <c r="I31" s="28"/>
    </row>
    <row r="32" spans="1:9" ht="12.75">
      <c r="A32" s="14"/>
      <c r="B32" s="14"/>
      <c r="C32" s="14"/>
      <c r="D32" s="14"/>
      <c r="E32" s="14"/>
      <c r="F32" s="14"/>
      <c r="G32" s="14"/>
      <c r="H32" s="28"/>
      <c r="I32" s="28"/>
    </row>
    <row r="33" spans="1:9" ht="12.75">
      <c r="A33" s="14"/>
      <c r="B33" s="14"/>
      <c r="C33" s="14"/>
      <c r="D33" s="14"/>
      <c r="E33" s="14"/>
      <c r="F33" s="14"/>
      <c r="G33" s="14"/>
      <c r="H33" s="28"/>
      <c r="I33" s="28"/>
    </row>
    <row r="34" spans="1:9" ht="12.75">
      <c r="A34" s="14"/>
      <c r="B34" s="14"/>
      <c r="C34" s="14"/>
      <c r="D34" s="14"/>
      <c r="E34" s="14"/>
      <c r="F34" s="14"/>
      <c r="G34" s="14"/>
      <c r="H34" s="28"/>
      <c r="I34" s="28"/>
    </row>
    <row r="35" spans="1:9" ht="12.75">
      <c r="A35" s="14"/>
      <c r="B35" s="14"/>
      <c r="C35" s="14"/>
      <c r="D35" s="14"/>
      <c r="E35" s="14"/>
      <c r="F35" s="14"/>
      <c r="G35" s="14"/>
      <c r="H35" s="28"/>
      <c r="I35" s="28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3" sqref="B3:E11"/>
    </sheetView>
  </sheetViews>
  <sheetFormatPr defaultColWidth="11.421875" defaultRowHeight="19.5" customHeight="1"/>
  <cols>
    <col min="1" max="15" width="12.7109375" style="28" customWidth="1"/>
    <col min="16" max="16384" width="11.421875" style="28" customWidth="1"/>
  </cols>
  <sheetData>
    <row r="1" spans="1:9" ht="19.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15" s="14" customFormat="1" ht="19.5" customHeight="1">
      <c r="A3" s="30" t="s">
        <v>58</v>
      </c>
      <c r="B3" s="31">
        <v>2016</v>
      </c>
      <c r="C3" s="32" t="s">
        <v>31</v>
      </c>
      <c r="D3" s="31">
        <v>2015</v>
      </c>
      <c r="E3" s="32" t="s">
        <v>31</v>
      </c>
      <c r="F3" s="31">
        <v>2014</v>
      </c>
      <c r="G3" s="32" t="s">
        <v>31</v>
      </c>
      <c r="H3" s="31">
        <v>2013</v>
      </c>
      <c r="I3" s="31" t="s">
        <v>31</v>
      </c>
      <c r="J3" s="31">
        <v>2012</v>
      </c>
      <c r="K3" s="31" t="s">
        <v>31</v>
      </c>
      <c r="L3" s="31">
        <v>2011</v>
      </c>
      <c r="M3" s="31" t="s">
        <v>31</v>
      </c>
      <c r="N3" s="31">
        <v>2010</v>
      </c>
      <c r="O3" s="31" t="s">
        <v>31</v>
      </c>
    </row>
    <row r="4" spans="1:15" ht="19.5" customHeight="1">
      <c r="A4" s="33" t="s">
        <v>56</v>
      </c>
      <c r="B4" s="33">
        <v>12</v>
      </c>
      <c r="C4" s="34">
        <v>0.034482758620689655</v>
      </c>
      <c r="D4" s="33">
        <v>5</v>
      </c>
      <c r="E4" s="34">
        <v>0.011990407673860911</v>
      </c>
      <c r="F4" s="33">
        <v>3</v>
      </c>
      <c r="G4" s="34">
        <v>0.0091</v>
      </c>
      <c r="H4" s="33">
        <v>0</v>
      </c>
      <c r="I4" s="34">
        <v>0</v>
      </c>
      <c r="J4" s="33">
        <v>5</v>
      </c>
      <c r="K4" s="34">
        <v>0.0073</v>
      </c>
      <c r="L4" s="33">
        <v>8</v>
      </c>
      <c r="M4" s="35">
        <v>0.0064</v>
      </c>
      <c r="N4" s="33">
        <v>8</v>
      </c>
      <c r="O4" s="35">
        <v>0.0088</v>
      </c>
    </row>
    <row r="5" spans="1:15" ht="19.5" customHeight="1">
      <c r="A5" s="36" t="s">
        <v>59</v>
      </c>
      <c r="B5" s="33">
        <v>19</v>
      </c>
      <c r="C5" s="34">
        <v>0.05459770114942529</v>
      </c>
      <c r="D5" s="33">
        <v>6</v>
      </c>
      <c r="E5" s="34">
        <v>0.014388489208633094</v>
      </c>
      <c r="F5" s="33">
        <v>10</v>
      </c>
      <c r="G5" s="34">
        <v>0.0302</v>
      </c>
      <c r="H5" s="33">
        <v>5</v>
      </c>
      <c r="I5" s="34">
        <v>0.0242</v>
      </c>
      <c r="J5" s="33">
        <v>11</v>
      </c>
      <c r="K5" s="34">
        <v>0.0162</v>
      </c>
      <c r="L5" s="33">
        <v>15</v>
      </c>
      <c r="M5" s="35">
        <v>0.012</v>
      </c>
      <c r="N5" s="33">
        <v>19</v>
      </c>
      <c r="O5" s="35">
        <v>0.0208</v>
      </c>
    </row>
    <row r="6" spans="1:15" ht="19.5" customHeight="1">
      <c r="A6" s="36" t="s">
        <v>60</v>
      </c>
      <c r="B6" s="33">
        <v>36</v>
      </c>
      <c r="C6" s="34">
        <v>0.10344827586206896</v>
      </c>
      <c r="D6" s="33">
        <v>34</v>
      </c>
      <c r="E6" s="34">
        <v>0.0815347721822542</v>
      </c>
      <c r="F6" s="33">
        <v>27</v>
      </c>
      <c r="G6" s="34">
        <v>0.0816</v>
      </c>
      <c r="H6" s="33">
        <v>24</v>
      </c>
      <c r="I6" s="34">
        <v>0.1159</v>
      </c>
      <c r="J6" s="33">
        <v>64</v>
      </c>
      <c r="K6" s="34">
        <v>0.094</v>
      </c>
      <c r="L6" s="33">
        <v>82</v>
      </c>
      <c r="M6" s="35">
        <v>0.0654</v>
      </c>
      <c r="N6" s="33">
        <v>122</v>
      </c>
      <c r="O6" s="35">
        <v>0.1335</v>
      </c>
    </row>
    <row r="7" spans="1:15" ht="19.5" customHeight="1">
      <c r="A7" s="36" t="s">
        <v>61</v>
      </c>
      <c r="B7" s="33">
        <v>48</v>
      </c>
      <c r="C7" s="34">
        <v>0.13793103448275862</v>
      </c>
      <c r="D7" s="33">
        <v>41</v>
      </c>
      <c r="E7" s="34">
        <v>0.09832134292565947</v>
      </c>
      <c r="F7" s="33">
        <v>24</v>
      </c>
      <c r="G7" s="34">
        <v>0.0725</v>
      </c>
      <c r="H7" s="33">
        <v>21</v>
      </c>
      <c r="I7" s="34">
        <v>0.1014</v>
      </c>
      <c r="J7" s="33">
        <v>95</v>
      </c>
      <c r="K7" s="34">
        <v>0.1395</v>
      </c>
      <c r="L7" s="33">
        <v>171</v>
      </c>
      <c r="M7" s="35">
        <v>0.1364</v>
      </c>
      <c r="N7" s="33">
        <v>106</v>
      </c>
      <c r="O7" s="35">
        <v>0.116</v>
      </c>
    </row>
    <row r="8" spans="1:15" ht="19.5" customHeight="1">
      <c r="A8" s="36" t="s">
        <v>62</v>
      </c>
      <c r="B8" s="33">
        <v>146</v>
      </c>
      <c r="C8" s="34">
        <v>0.41954022988505746</v>
      </c>
      <c r="D8" s="33">
        <v>281</v>
      </c>
      <c r="E8" s="34">
        <v>0.6738609112709832</v>
      </c>
      <c r="F8" s="33">
        <v>195</v>
      </c>
      <c r="G8" s="34">
        <v>0.5891</v>
      </c>
      <c r="H8" s="33">
        <v>120</v>
      </c>
      <c r="I8" s="34">
        <v>0.5797</v>
      </c>
      <c r="J8" s="33">
        <v>373</v>
      </c>
      <c r="K8" s="34">
        <v>0.5477</v>
      </c>
      <c r="L8" s="33">
        <v>777</v>
      </c>
      <c r="M8" s="35">
        <v>0.6196</v>
      </c>
      <c r="N8" s="33">
        <v>512</v>
      </c>
      <c r="O8" s="35">
        <v>0.5602</v>
      </c>
    </row>
    <row r="9" spans="1:15" ht="19.5" customHeight="1">
      <c r="A9" s="33">
        <f>90</f>
        <v>90</v>
      </c>
      <c r="B9" s="33">
        <v>82</v>
      </c>
      <c r="C9" s="34">
        <v>0.23563218390804597</v>
      </c>
      <c r="D9" s="33">
        <v>41</v>
      </c>
      <c r="E9" s="34">
        <v>0.09832134292565947</v>
      </c>
      <c r="F9" s="33">
        <v>64</v>
      </c>
      <c r="G9" s="34">
        <v>0.1934</v>
      </c>
      <c r="H9" s="33">
        <v>28</v>
      </c>
      <c r="I9" s="34">
        <v>0.1353</v>
      </c>
      <c r="J9" s="33">
        <v>114</v>
      </c>
      <c r="K9" s="34">
        <v>0.1674</v>
      </c>
      <c r="L9" s="33">
        <v>170</v>
      </c>
      <c r="M9" s="35">
        <v>0.1356</v>
      </c>
      <c r="N9" s="33">
        <v>132</v>
      </c>
      <c r="O9" s="35">
        <v>0.1444</v>
      </c>
    </row>
    <row r="10" spans="1:15" ht="19.5" customHeight="1">
      <c r="A10" s="33" t="s">
        <v>57</v>
      </c>
      <c r="B10" s="33">
        <v>5</v>
      </c>
      <c r="C10" s="34">
        <v>0.014367816091954023</v>
      </c>
      <c r="D10" s="33">
        <v>9</v>
      </c>
      <c r="E10" s="34">
        <v>0.02158273381294964</v>
      </c>
      <c r="F10" s="33">
        <v>8</v>
      </c>
      <c r="G10" s="34">
        <v>0.0242</v>
      </c>
      <c r="H10" s="33">
        <v>9</v>
      </c>
      <c r="I10" s="34">
        <v>0.0435</v>
      </c>
      <c r="J10" s="33">
        <v>19</v>
      </c>
      <c r="K10" s="34">
        <v>0.0279</v>
      </c>
      <c r="L10" s="33">
        <v>31</v>
      </c>
      <c r="M10" s="35">
        <v>0.0247</v>
      </c>
      <c r="N10" s="33">
        <v>15</v>
      </c>
      <c r="O10" s="35">
        <v>0.0164</v>
      </c>
    </row>
    <row r="11" spans="1:15" ht="19.5" customHeight="1">
      <c r="A11" s="31"/>
      <c r="B11" s="31">
        <v>348</v>
      </c>
      <c r="C11" s="37">
        <v>1</v>
      </c>
      <c r="D11" s="31">
        <v>417</v>
      </c>
      <c r="E11" s="37">
        <v>1</v>
      </c>
      <c r="F11" s="31">
        <v>331</v>
      </c>
      <c r="G11" s="37">
        <v>1</v>
      </c>
      <c r="H11" s="31">
        <v>207</v>
      </c>
      <c r="I11" s="37">
        <v>1</v>
      </c>
      <c r="J11" s="31">
        <v>681</v>
      </c>
      <c r="K11" s="37">
        <v>1</v>
      </c>
      <c r="L11" s="38">
        <v>1254</v>
      </c>
      <c r="M11" s="37">
        <v>1</v>
      </c>
      <c r="N11" s="31">
        <v>914</v>
      </c>
      <c r="O11" s="37">
        <v>1</v>
      </c>
    </row>
    <row r="12" spans="1:9" ht="19.5" customHeight="1">
      <c r="A12" s="29"/>
      <c r="B12" s="29"/>
      <c r="C12" s="29"/>
      <c r="D12" s="29"/>
      <c r="E12" s="29"/>
      <c r="F12" s="29"/>
      <c r="G12" s="29"/>
      <c r="H12" s="29"/>
      <c r="I12" s="29"/>
    </row>
    <row r="14" ht="19.5" customHeight="1">
      <c r="C14" s="47"/>
    </row>
    <row r="15" ht="19.5" customHeight="1">
      <c r="C15" s="47"/>
    </row>
    <row r="16" ht="19.5" customHeight="1">
      <c r="C16" s="47"/>
    </row>
    <row r="17" ht="19.5" customHeight="1">
      <c r="C17" s="47"/>
    </row>
    <row r="18" ht="19.5" customHeight="1">
      <c r="C18" s="47"/>
    </row>
    <row r="19" ht="19.5" customHeight="1">
      <c r="C19" s="47"/>
    </row>
    <row r="20" ht="19.5" customHeight="1">
      <c r="C20" s="47"/>
    </row>
    <row r="21" ht="19.5" customHeight="1">
      <c r="C21" s="4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27"/>
  <sheetViews>
    <sheetView workbookViewId="0" topLeftCell="B19">
      <selection activeCell="J30" sqref="J30"/>
    </sheetView>
  </sheetViews>
  <sheetFormatPr defaultColWidth="11.421875" defaultRowHeight="12.75"/>
  <cols>
    <col min="1" max="1" width="23.421875" style="0" customWidth="1"/>
  </cols>
  <sheetData>
    <row r="3" spans="1:9" ht="13.5" thickBot="1">
      <c r="A3" t="s">
        <v>67</v>
      </c>
      <c r="H3" t="s">
        <v>66</v>
      </c>
      <c r="I3" t="s">
        <v>31</v>
      </c>
    </row>
    <row r="4" spans="1:9" ht="15.75" thickBot="1">
      <c r="A4" s="40" t="s">
        <v>68</v>
      </c>
      <c r="B4" s="41"/>
      <c r="C4" s="41"/>
      <c r="D4" s="41"/>
      <c r="E4" s="41"/>
      <c r="F4" s="41"/>
      <c r="G4" s="41"/>
      <c r="H4" s="42">
        <v>1686</v>
      </c>
      <c r="I4" s="43">
        <v>0.5325331648768161</v>
      </c>
    </row>
    <row r="5" spans="1:9" ht="15.75" thickBot="1">
      <c r="A5" s="40" t="s">
        <v>69</v>
      </c>
      <c r="B5" s="41"/>
      <c r="C5" s="41"/>
      <c r="D5" s="41"/>
      <c r="E5" s="41"/>
      <c r="F5" s="41"/>
      <c r="G5" s="41"/>
      <c r="H5" s="42">
        <v>985</v>
      </c>
      <c r="I5" s="43">
        <v>0.3111181301326595</v>
      </c>
    </row>
    <row r="6" spans="1:9" ht="15.75" thickBot="1">
      <c r="A6" s="40" t="s">
        <v>70</v>
      </c>
      <c r="B6" s="41"/>
      <c r="C6" s="41"/>
      <c r="D6" s="41"/>
      <c r="E6" s="41"/>
      <c r="F6" s="41"/>
      <c r="G6" s="41"/>
      <c r="H6" s="42">
        <v>251</v>
      </c>
      <c r="I6" s="43">
        <v>0.07927984838913456</v>
      </c>
    </row>
    <row r="7" spans="1:9" ht="15.75" thickBot="1">
      <c r="A7" s="40" t="s">
        <v>71</v>
      </c>
      <c r="B7" s="41"/>
      <c r="C7" s="41"/>
      <c r="D7" s="41"/>
      <c r="E7" s="41"/>
      <c r="F7" s="41"/>
      <c r="G7" s="41"/>
      <c r="H7" s="42">
        <v>192</v>
      </c>
      <c r="I7" s="43">
        <v>0.060644346178142766</v>
      </c>
    </row>
    <row r="8" spans="1:9" ht="15.75" thickBot="1">
      <c r="A8" s="40" t="s">
        <v>72</v>
      </c>
      <c r="B8" s="41"/>
      <c r="C8" s="41"/>
      <c r="D8" s="41"/>
      <c r="E8" s="41"/>
      <c r="F8" s="41"/>
      <c r="G8" s="41"/>
      <c r="H8" s="42">
        <v>43</v>
      </c>
      <c r="I8" s="43">
        <v>0.013581806696146557</v>
      </c>
    </row>
    <row r="9" spans="1:9" ht="15.75" thickBot="1">
      <c r="A9" s="44" t="s">
        <v>73</v>
      </c>
      <c r="B9" s="45"/>
      <c r="C9" s="45"/>
      <c r="D9" s="45"/>
      <c r="E9" s="45"/>
      <c r="F9" s="45"/>
      <c r="G9" s="45"/>
      <c r="H9" s="42">
        <v>9</v>
      </c>
      <c r="I9" s="43">
        <v>0.002842703727100442</v>
      </c>
    </row>
    <row r="19" ht="13.5" thickBot="1"/>
    <row r="20" spans="1:13" ht="15.75" thickBot="1">
      <c r="A20" s="178" t="s">
        <v>119</v>
      </c>
      <c r="B20" s="166">
        <v>2016</v>
      </c>
      <c r="C20" s="46" t="s">
        <v>31</v>
      </c>
      <c r="D20" s="46">
        <v>2015</v>
      </c>
      <c r="E20" s="46" t="s">
        <v>31</v>
      </c>
      <c r="F20" s="46">
        <v>2014</v>
      </c>
      <c r="G20" s="46" t="s">
        <v>31</v>
      </c>
      <c r="H20" s="46">
        <v>2013</v>
      </c>
      <c r="I20" s="46" t="s">
        <v>31</v>
      </c>
      <c r="J20" s="46">
        <v>2012</v>
      </c>
      <c r="K20" s="46" t="s">
        <v>31</v>
      </c>
      <c r="L20" s="167" t="s">
        <v>66</v>
      </c>
      <c r="M20" s="167" t="s">
        <v>31</v>
      </c>
    </row>
    <row r="21" spans="1:13" ht="15.75" thickBot="1">
      <c r="A21" s="135">
        <v>1</v>
      </c>
      <c r="B21" s="156">
        <v>260</v>
      </c>
      <c r="C21" s="157">
        <v>0.5462184873949579</v>
      </c>
      <c r="D21" s="162">
        <v>284</v>
      </c>
      <c r="E21" s="179">
        <v>0.42199108469539376</v>
      </c>
      <c r="F21" s="158">
        <v>299</v>
      </c>
      <c r="G21" s="159">
        <v>0.5164075993091537</v>
      </c>
      <c r="H21" s="160">
        <v>161</v>
      </c>
      <c r="I21" s="161">
        <v>0.5385</v>
      </c>
      <c r="J21" s="162">
        <v>682</v>
      </c>
      <c r="K21" s="163">
        <v>0.5988</v>
      </c>
      <c r="L21" s="164">
        <f>+B21+D21+F21+H21+J21</f>
        <v>1686</v>
      </c>
      <c r="M21" s="165">
        <f aca="true" t="shared" si="0" ref="M21:M26">+L21/3166</f>
        <v>0.5325331648768161</v>
      </c>
    </row>
    <row r="22" spans="1:13" ht="15.75" thickBot="1">
      <c r="A22" s="136">
        <v>2</v>
      </c>
      <c r="B22" s="138">
        <v>145</v>
      </c>
      <c r="C22" s="139">
        <v>0.30462184873949577</v>
      </c>
      <c r="D22" s="5">
        <v>256</v>
      </c>
      <c r="E22" s="180">
        <v>0.3803863298662704</v>
      </c>
      <c r="F22" s="140">
        <v>171</v>
      </c>
      <c r="G22" s="141">
        <v>0.29533678756476683</v>
      </c>
      <c r="H22" s="142">
        <v>86</v>
      </c>
      <c r="I22" s="143">
        <v>0.2876</v>
      </c>
      <c r="J22" s="5">
        <v>327</v>
      </c>
      <c r="K22" s="144">
        <v>0.2871</v>
      </c>
      <c r="L22" s="145">
        <f aca="true" t="shared" si="1" ref="L22:L27">+B22+D22+F22+H22+J22</f>
        <v>985</v>
      </c>
      <c r="M22" s="146">
        <f t="shared" si="0"/>
        <v>0.3111181301326595</v>
      </c>
    </row>
    <row r="23" spans="1:13" ht="15.75" thickBot="1">
      <c r="A23" s="136">
        <v>3</v>
      </c>
      <c r="B23" s="138">
        <v>42</v>
      </c>
      <c r="C23" s="139">
        <v>0.08823529411764706</v>
      </c>
      <c r="D23" s="5">
        <v>64</v>
      </c>
      <c r="E23" s="180">
        <v>0.0950965824665676</v>
      </c>
      <c r="F23" s="140">
        <v>54</v>
      </c>
      <c r="G23" s="141">
        <v>0.09326424870466321</v>
      </c>
      <c r="H23" s="142">
        <v>25</v>
      </c>
      <c r="I23" s="143">
        <v>0.0836</v>
      </c>
      <c r="J23" s="5">
        <v>66</v>
      </c>
      <c r="K23" s="144">
        <v>0.0579</v>
      </c>
      <c r="L23" s="145">
        <f t="shared" si="1"/>
        <v>251</v>
      </c>
      <c r="M23" s="146">
        <f t="shared" si="0"/>
        <v>0.07927984838913456</v>
      </c>
    </row>
    <row r="24" spans="1:13" ht="15.75" thickBot="1">
      <c r="A24" s="136">
        <v>4</v>
      </c>
      <c r="B24" s="138">
        <v>23</v>
      </c>
      <c r="C24" s="139">
        <v>0.04831932773109244</v>
      </c>
      <c r="D24" s="5">
        <v>57</v>
      </c>
      <c r="E24" s="180">
        <v>0.08469539375928678</v>
      </c>
      <c r="F24" s="140">
        <v>47</v>
      </c>
      <c r="G24" s="141">
        <v>0.08117443868739206</v>
      </c>
      <c r="H24" s="142">
        <v>22</v>
      </c>
      <c r="I24" s="143">
        <v>0.0736</v>
      </c>
      <c r="J24" s="5">
        <v>43</v>
      </c>
      <c r="K24" s="144">
        <v>0.0378</v>
      </c>
      <c r="L24" s="145">
        <f t="shared" si="1"/>
        <v>192</v>
      </c>
      <c r="M24" s="146">
        <f t="shared" si="0"/>
        <v>0.060644346178142766</v>
      </c>
    </row>
    <row r="25" spans="1:13" ht="15.75" thickBot="1">
      <c r="A25" s="137">
        <v>5</v>
      </c>
      <c r="B25" s="138">
        <v>5</v>
      </c>
      <c r="C25" s="139">
        <v>0.01050420168067227</v>
      </c>
      <c r="D25" s="5">
        <v>10</v>
      </c>
      <c r="E25" s="180">
        <v>0.014858841010401188</v>
      </c>
      <c r="F25" s="140">
        <v>7</v>
      </c>
      <c r="G25" s="141">
        <v>0.012089810017271158</v>
      </c>
      <c r="H25" s="142">
        <v>5</v>
      </c>
      <c r="I25" s="143">
        <v>0.0167</v>
      </c>
      <c r="J25" s="5">
        <v>16</v>
      </c>
      <c r="K25" s="144">
        <v>0.014</v>
      </c>
      <c r="L25" s="145">
        <f t="shared" si="1"/>
        <v>43</v>
      </c>
      <c r="M25" s="146">
        <f t="shared" si="0"/>
        <v>0.013581806696146557</v>
      </c>
    </row>
    <row r="26" spans="1:13" ht="15.75" thickBot="1">
      <c r="A26" s="135">
        <v>6</v>
      </c>
      <c r="B26" s="147">
        <v>1</v>
      </c>
      <c r="C26" s="148">
        <v>0.0021008403361344537</v>
      </c>
      <c r="D26" s="50">
        <v>2</v>
      </c>
      <c r="E26" s="181">
        <v>0.0029717682020802376</v>
      </c>
      <c r="F26" s="149">
        <v>1</v>
      </c>
      <c r="G26" s="150">
        <v>0.0017271157167530224</v>
      </c>
      <c r="H26" s="151">
        <v>0</v>
      </c>
      <c r="I26" s="151">
        <v>0</v>
      </c>
      <c r="J26" s="50">
        <v>5</v>
      </c>
      <c r="K26" s="152">
        <v>0.0044</v>
      </c>
      <c r="L26" s="153">
        <f t="shared" si="1"/>
        <v>9</v>
      </c>
      <c r="M26" s="154">
        <f t="shared" si="0"/>
        <v>0.002842703727100442</v>
      </c>
    </row>
    <row r="27" spans="2:13" ht="15.75" thickBot="1">
      <c r="B27" s="155">
        <v>476</v>
      </c>
      <c r="C27" s="42">
        <v>1</v>
      </c>
      <c r="D27" s="42">
        <f>+SUM(D21:D26)</f>
        <v>673</v>
      </c>
      <c r="E27" s="42">
        <f>+SUM(E21:E26)</f>
        <v>1</v>
      </c>
      <c r="F27" s="42">
        <f aca="true" t="shared" si="2" ref="F27:M27">+SUM(F21:F26)</f>
        <v>579</v>
      </c>
      <c r="G27" s="42">
        <f t="shared" si="2"/>
        <v>0.9999999999999999</v>
      </c>
      <c r="H27" s="42">
        <f t="shared" si="2"/>
        <v>299</v>
      </c>
      <c r="I27" s="42">
        <f t="shared" si="2"/>
        <v>1</v>
      </c>
      <c r="J27" s="42">
        <f t="shared" si="2"/>
        <v>1139</v>
      </c>
      <c r="K27" s="42">
        <f t="shared" si="2"/>
        <v>1</v>
      </c>
      <c r="L27" s="42">
        <f t="shared" si="1"/>
        <v>3166</v>
      </c>
      <c r="M27" s="42">
        <f t="shared" si="2"/>
        <v>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4" sqref="A4:E5"/>
    </sheetView>
  </sheetViews>
  <sheetFormatPr defaultColWidth="11.421875" defaultRowHeight="12.75"/>
  <cols>
    <col min="1" max="5" width="15.7109375" style="15" customWidth="1"/>
    <col min="6" max="7" width="11.7109375" style="15" bestFit="1" customWidth="1"/>
    <col min="8" max="16384" width="11.421875" style="15" customWidth="1"/>
  </cols>
  <sheetData>
    <row r="1" ht="19.5" customHeight="1">
      <c r="A1" s="14" t="s">
        <v>74</v>
      </c>
    </row>
    <row r="2" ht="19.5" customHeight="1">
      <c r="A2" s="48"/>
    </row>
    <row r="3" spans="1:5" ht="19.5" customHeight="1">
      <c r="A3" s="49"/>
      <c r="B3" s="50" t="s">
        <v>23</v>
      </c>
      <c r="C3" s="50" t="s">
        <v>75</v>
      </c>
      <c r="D3" s="50" t="s">
        <v>27</v>
      </c>
      <c r="E3" s="50" t="s">
        <v>66</v>
      </c>
    </row>
    <row r="4" spans="1:6" ht="19.5" customHeight="1">
      <c r="A4" s="51">
        <v>2016</v>
      </c>
      <c r="B4" s="52">
        <v>3880226.38</v>
      </c>
      <c r="C4" s="55" t="s">
        <v>33</v>
      </c>
      <c r="D4" s="53">
        <v>292683.27</v>
      </c>
      <c r="E4" s="52">
        <v>4172909.65</v>
      </c>
      <c r="F4" s="54"/>
    </row>
    <row r="5" spans="1:7" ht="19.5" customHeight="1">
      <c r="A5" s="51">
        <v>2015</v>
      </c>
      <c r="B5" s="52">
        <v>3167263.15</v>
      </c>
      <c r="C5" s="55" t="s">
        <v>33</v>
      </c>
      <c r="D5" s="53">
        <v>312051.49</v>
      </c>
      <c r="E5" s="52">
        <v>3479314.64</v>
      </c>
      <c r="G5" s="54"/>
    </row>
    <row r="6" spans="1:5" ht="19.5" customHeight="1">
      <c r="A6" s="51">
        <v>2014</v>
      </c>
      <c r="B6" s="52">
        <v>2717506.45</v>
      </c>
      <c r="C6" s="55" t="s">
        <v>33</v>
      </c>
      <c r="D6" s="53">
        <v>244505.81</v>
      </c>
      <c r="E6" s="52">
        <v>2962012.26</v>
      </c>
    </row>
    <row r="7" spans="1:5" ht="19.5" customHeight="1">
      <c r="A7" s="51">
        <v>2013</v>
      </c>
      <c r="B7" s="52">
        <v>2428368.69</v>
      </c>
      <c r="C7" s="55" t="s">
        <v>33</v>
      </c>
      <c r="D7" s="53">
        <v>80627.3</v>
      </c>
      <c r="E7" s="52">
        <v>2508995.99</v>
      </c>
    </row>
    <row r="8" spans="1:5" ht="19.5" customHeight="1">
      <c r="A8" s="5">
        <v>2012</v>
      </c>
      <c r="B8" s="53">
        <v>11204754.3</v>
      </c>
      <c r="C8" s="53">
        <v>49685.94</v>
      </c>
      <c r="D8" s="53">
        <v>329842.16</v>
      </c>
      <c r="E8" s="53">
        <v>11584282.4</v>
      </c>
    </row>
    <row r="9" spans="1:5" ht="19.5" customHeight="1">
      <c r="A9" s="5">
        <v>2011</v>
      </c>
      <c r="B9" s="53">
        <v>20271751.38</v>
      </c>
      <c r="C9" s="53">
        <v>181948.65</v>
      </c>
      <c r="D9" s="53">
        <v>2019077.61</v>
      </c>
      <c r="E9" s="53">
        <v>22472777.64</v>
      </c>
    </row>
    <row r="10" spans="1:5" ht="19.5" customHeight="1">
      <c r="A10" s="5">
        <v>2010</v>
      </c>
      <c r="B10" s="53">
        <v>13407433.34</v>
      </c>
      <c r="C10" s="53">
        <v>617376.14</v>
      </c>
      <c r="D10" s="53">
        <v>1926595.16</v>
      </c>
      <c r="E10" s="53">
        <v>15951404.64</v>
      </c>
    </row>
    <row r="11" spans="1:5" ht="19.5" customHeight="1">
      <c r="A11" s="5">
        <v>2009</v>
      </c>
      <c r="B11" s="53">
        <v>21513443.83</v>
      </c>
      <c r="C11" s="53">
        <v>273556.52</v>
      </c>
      <c r="D11" s="53">
        <v>2937597.3</v>
      </c>
      <c r="E11" s="53">
        <v>24724597.65</v>
      </c>
    </row>
    <row r="12" spans="1:5" ht="19.5" customHeight="1">
      <c r="A12" s="5">
        <v>2008</v>
      </c>
      <c r="B12" s="53">
        <v>13458971.84</v>
      </c>
      <c r="C12" s="53">
        <v>215180.66</v>
      </c>
      <c r="D12" s="53">
        <v>2917348.23</v>
      </c>
      <c r="E12" s="53">
        <v>16591500.74</v>
      </c>
    </row>
    <row r="13" spans="1:5" ht="19.5" customHeight="1">
      <c r="A13" s="5">
        <v>2007</v>
      </c>
      <c r="B13" s="53">
        <v>24127729.2</v>
      </c>
      <c r="C13" s="53">
        <v>201056.07</v>
      </c>
      <c r="D13" s="53">
        <v>2823145.15</v>
      </c>
      <c r="E13" s="53">
        <v>27151930.42</v>
      </c>
    </row>
    <row r="14" spans="1:5" ht="19.5" customHeight="1">
      <c r="A14" s="5">
        <v>2006</v>
      </c>
      <c r="B14" s="53">
        <v>26080431.94</v>
      </c>
      <c r="C14" s="53">
        <v>288512.14</v>
      </c>
      <c r="D14" s="53">
        <v>4383059.69</v>
      </c>
      <c r="E14" s="53">
        <v>30752003.77</v>
      </c>
    </row>
    <row r="15" spans="1:5" ht="19.5" customHeight="1">
      <c r="A15" s="5">
        <v>2005</v>
      </c>
      <c r="B15" s="53">
        <v>11686143.02</v>
      </c>
      <c r="C15" s="53">
        <v>1998745.78</v>
      </c>
      <c r="D15" s="6">
        <v>86000</v>
      </c>
      <c r="E15" s="53">
        <v>13770888.8</v>
      </c>
    </row>
    <row r="16" spans="1:5" ht="19.5" customHeight="1">
      <c r="A16" s="5">
        <v>2004</v>
      </c>
      <c r="B16" s="53">
        <v>16338591.81</v>
      </c>
      <c r="C16" s="53">
        <v>1225391.15</v>
      </c>
      <c r="D16" s="6">
        <v>245000</v>
      </c>
      <c r="E16" s="53">
        <v>17808982.96</v>
      </c>
    </row>
    <row r="17" spans="1:5" ht="19.5" customHeight="1">
      <c r="A17" s="5">
        <v>2003</v>
      </c>
      <c r="B17" s="53">
        <v>13241549.48</v>
      </c>
      <c r="C17" s="53">
        <v>1170660.58</v>
      </c>
      <c r="D17" s="6">
        <v>220000</v>
      </c>
      <c r="E17" s="53">
        <v>14632210.06</v>
      </c>
    </row>
    <row r="18" spans="1:5" ht="19.5" customHeight="1">
      <c r="A18" s="5">
        <v>2002</v>
      </c>
      <c r="B18" s="53">
        <v>3823096.66</v>
      </c>
      <c r="C18" s="53">
        <v>753366.58</v>
      </c>
      <c r="D18" s="6">
        <v>26000</v>
      </c>
      <c r="E18" s="53">
        <v>4602463.24</v>
      </c>
    </row>
    <row r="19" spans="1:5" ht="19.5" customHeight="1">
      <c r="A19" s="5">
        <v>2001</v>
      </c>
      <c r="B19" s="53">
        <v>3753117.1</v>
      </c>
      <c r="C19" s="53">
        <v>546152.04</v>
      </c>
      <c r="D19" s="5">
        <v>0</v>
      </c>
      <c r="E19" s="53">
        <v>4299269.14</v>
      </c>
    </row>
    <row r="20" spans="1:5" ht="19.5" customHeight="1">
      <c r="A20" s="5">
        <v>2000</v>
      </c>
      <c r="B20" s="53">
        <v>7116356.6</v>
      </c>
      <c r="C20" s="53">
        <v>4847892.9</v>
      </c>
      <c r="D20" s="5">
        <v>0</v>
      </c>
      <c r="E20" s="53">
        <v>11964249.5</v>
      </c>
    </row>
    <row r="21" spans="1:5" ht="19.5" customHeight="1">
      <c r="A21" s="5">
        <v>1999</v>
      </c>
      <c r="B21" s="53">
        <v>4565001.53</v>
      </c>
      <c r="C21" s="53">
        <v>1926663.77</v>
      </c>
      <c r="D21" s="5">
        <v>0</v>
      </c>
      <c r="E21" s="53">
        <v>6491665.3</v>
      </c>
    </row>
    <row r="22" spans="1:5" ht="19.5" customHeight="1">
      <c r="A22" s="5">
        <v>1998</v>
      </c>
      <c r="B22" s="53">
        <v>6123030.1</v>
      </c>
      <c r="C22" s="53">
        <v>4011679.17</v>
      </c>
      <c r="D22" s="5">
        <v>0</v>
      </c>
      <c r="E22" s="53">
        <v>10134709.27</v>
      </c>
    </row>
    <row r="23" ht="19.5" customHeight="1"/>
    <row r="24" ht="19.5" customHeight="1"/>
    <row r="25" ht="19.5" customHeight="1">
      <c r="A25" s="56" t="s">
        <v>76</v>
      </c>
    </row>
    <row r="26" ht="19.5" customHeight="1"/>
    <row r="27" ht="19.5" customHeight="1"/>
    <row r="28" ht="19.5" customHeight="1"/>
    <row r="29" spans="1:3" ht="12.75">
      <c r="A29" s="28" t="s">
        <v>77</v>
      </c>
      <c r="B29" s="28"/>
      <c r="C29" s="28"/>
    </row>
    <row r="30" spans="1:3" ht="12.75">
      <c r="A30" s="14" t="s">
        <v>23</v>
      </c>
      <c r="B30" s="28" t="s">
        <v>78</v>
      </c>
      <c r="C30" s="28"/>
    </row>
    <row r="31" spans="1:3" ht="12.75">
      <c r="A31" s="14" t="s">
        <v>75</v>
      </c>
      <c r="B31" s="28" t="s">
        <v>79</v>
      </c>
      <c r="C31" s="28"/>
    </row>
    <row r="32" spans="1:3" ht="12.75">
      <c r="A32" s="14" t="s">
        <v>27</v>
      </c>
      <c r="B32" s="28" t="s">
        <v>80</v>
      </c>
      <c r="C32" s="28"/>
    </row>
  </sheetData>
  <hyperlinks>
    <hyperlink ref="A25" r:id="rId1" display="_ftnref1"/>
  </hyperlinks>
  <printOptions/>
  <pageMargins left="0.75" right="0.75" top="1" bottom="1" header="0" footer="0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F15" sqref="F15"/>
    </sheetView>
  </sheetViews>
  <sheetFormatPr defaultColWidth="11.421875" defaultRowHeight="12.75"/>
  <cols>
    <col min="2" max="2" width="11.8515625" style="0" bestFit="1" customWidth="1"/>
    <col min="3" max="3" width="11.57421875" style="0" bestFit="1" customWidth="1"/>
  </cols>
  <sheetData>
    <row r="1" spans="1:3" ht="13.5" thickBot="1">
      <c r="A1" s="168" t="s">
        <v>118</v>
      </c>
      <c r="B1" s="176" t="s">
        <v>23</v>
      </c>
      <c r="C1" s="177" t="s">
        <v>27</v>
      </c>
    </row>
    <row r="2" spans="1:3" ht="12.75">
      <c r="A2" s="173">
        <v>1998</v>
      </c>
      <c r="B2" s="171">
        <v>5511.28</v>
      </c>
      <c r="C2" s="170">
        <v>0</v>
      </c>
    </row>
    <row r="3" spans="1:3" ht="12.75">
      <c r="A3" s="174">
        <v>1999</v>
      </c>
      <c r="B3" s="172">
        <v>6895.77</v>
      </c>
      <c r="C3" s="169">
        <v>0</v>
      </c>
    </row>
    <row r="4" spans="1:3" ht="12.75">
      <c r="A4" s="174">
        <v>2000</v>
      </c>
      <c r="B4" s="172">
        <v>8050.18</v>
      </c>
      <c r="C4" s="169">
        <v>0</v>
      </c>
    </row>
    <row r="5" spans="1:3" ht="12.75">
      <c r="A5" s="174">
        <v>2001</v>
      </c>
      <c r="B5" s="172">
        <v>8248.61</v>
      </c>
      <c r="C5" s="169">
        <v>0</v>
      </c>
    </row>
    <row r="6" spans="1:3" ht="12.75">
      <c r="A6" s="174">
        <v>2002</v>
      </c>
      <c r="B6" s="172">
        <v>9324.63</v>
      </c>
      <c r="C6" s="169">
        <v>0</v>
      </c>
    </row>
    <row r="7" spans="1:3" ht="12.75">
      <c r="A7" s="174">
        <v>2003</v>
      </c>
      <c r="B7" s="172">
        <v>12808.67</v>
      </c>
      <c r="C7" s="169">
        <v>0</v>
      </c>
    </row>
    <row r="8" spans="1:3" ht="12.75">
      <c r="A8" s="174">
        <v>2004</v>
      </c>
      <c r="B8" s="172">
        <v>12303.16</v>
      </c>
      <c r="C8" s="169">
        <v>0</v>
      </c>
    </row>
    <row r="9" spans="1:3" ht="12.75">
      <c r="A9" s="174">
        <v>2005</v>
      </c>
      <c r="B9" s="172">
        <v>14165.02</v>
      </c>
      <c r="C9" s="169">
        <v>0</v>
      </c>
    </row>
    <row r="10" spans="1:3" ht="12.75">
      <c r="A10" s="174">
        <v>2006</v>
      </c>
      <c r="B10" s="172">
        <v>16226.39</v>
      </c>
      <c r="C10" s="169">
        <v>4638.16</v>
      </c>
    </row>
    <row r="11" spans="1:3" ht="12.75">
      <c r="A11" s="174">
        <v>2007</v>
      </c>
      <c r="B11" s="172">
        <v>16160.57</v>
      </c>
      <c r="C11" s="169">
        <v>4996.72</v>
      </c>
    </row>
    <row r="12" spans="1:3" ht="12.75">
      <c r="A12" s="174">
        <v>2008</v>
      </c>
      <c r="B12" s="172">
        <v>16235.19</v>
      </c>
      <c r="C12" s="169">
        <v>5056.06</v>
      </c>
    </row>
    <row r="13" spans="1:3" ht="12.75">
      <c r="A13" s="174">
        <v>2009</v>
      </c>
      <c r="B13" s="172">
        <v>17448.05</v>
      </c>
      <c r="C13" s="169">
        <v>5056.11</v>
      </c>
    </row>
    <row r="14" spans="1:3" ht="12.75">
      <c r="A14" s="174">
        <v>2010</v>
      </c>
      <c r="B14" s="172">
        <v>17434.89</v>
      </c>
      <c r="C14" s="169">
        <v>4978.28</v>
      </c>
    </row>
    <row r="15" spans="1:3" ht="12.75">
      <c r="A15" s="174">
        <v>2011</v>
      </c>
      <c r="B15" s="172">
        <v>18666.44</v>
      </c>
      <c r="C15" s="169">
        <v>5258.01</v>
      </c>
    </row>
    <row r="16" spans="1:3" ht="12.75">
      <c r="A16" s="174">
        <v>2012</v>
      </c>
      <c r="B16" s="172">
        <v>19692.01</v>
      </c>
      <c r="C16" s="169">
        <v>4978.28</v>
      </c>
    </row>
    <row r="17" spans="1:3" ht="12.75">
      <c r="A17" s="174">
        <v>2013</v>
      </c>
      <c r="B17" s="172">
        <v>16519.52</v>
      </c>
      <c r="C17" s="169">
        <v>4243.54</v>
      </c>
    </row>
    <row r="18" spans="1:3" ht="12.75">
      <c r="A18" s="174">
        <v>2014</v>
      </c>
      <c r="B18" s="172">
        <v>12940.51</v>
      </c>
      <c r="C18" s="169">
        <v>4075.1</v>
      </c>
    </row>
    <row r="19" spans="1:3" ht="12.75">
      <c r="A19" s="174">
        <v>2015</v>
      </c>
      <c r="B19" s="172">
        <v>13593.4</v>
      </c>
      <c r="C19" s="169">
        <v>5778.73</v>
      </c>
    </row>
    <row r="20" spans="1:3" ht="13.5" thickBot="1">
      <c r="A20" s="175">
        <v>2016</v>
      </c>
      <c r="B20" s="172">
        <v>14265.54</v>
      </c>
      <c r="C20" s="169">
        <v>5853.67</v>
      </c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B9" sqref="B9:I11"/>
    </sheetView>
  </sheetViews>
  <sheetFormatPr defaultColWidth="11.421875" defaultRowHeight="12.75"/>
  <cols>
    <col min="1" max="1" width="13.421875" style="28" customWidth="1"/>
    <col min="2" max="16384" width="11.421875" style="28" customWidth="1"/>
  </cols>
  <sheetData>
    <row r="1" spans="1:9" ht="15.75" thickBot="1">
      <c r="A1" s="29">
        <v>2016</v>
      </c>
      <c r="B1"/>
      <c r="C1"/>
      <c r="D1"/>
      <c r="E1"/>
      <c r="F1"/>
      <c r="G1"/>
      <c r="H1"/>
      <c r="I1"/>
    </row>
    <row r="2" spans="1:9" ht="13.5" thickBot="1">
      <c r="A2" s="78" t="s">
        <v>100</v>
      </c>
      <c r="B2" s="79" t="s">
        <v>101</v>
      </c>
      <c r="C2" s="79" t="s">
        <v>102</v>
      </c>
      <c r="D2" s="79" t="s">
        <v>103</v>
      </c>
      <c r="E2" s="79" t="s">
        <v>104</v>
      </c>
      <c r="F2" s="79" t="s">
        <v>105</v>
      </c>
      <c r="G2" s="79" t="s">
        <v>106</v>
      </c>
      <c r="H2" s="79" t="s">
        <v>107</v>
      </c>
      <c r="I2" s="80" t="s">
        <v>108</v>
      </c>
    </row>
    <row r="3" spans="1:9" ht="14.25">
      <c r="A3" s="81" t="s">
        <v>27</v>
      </c>
      <c r="B3" s="82">
        <v>7</v>
      </c>
      <c r="C3" s="82">
        <v>2</v>
      </c>
      <c r="D3" s="82">
        <v>17</v>
      </c>
      <c r="E3" s="82">
        <v>18</v>
      </c>
      <c r="F3" s="82">
        <v>17</v>
      </c>
      <c r="G3" s="82">
        <v>12</v>
      </c>
      <c r="H3" s="82">
        <v>15</v>
      </c>
      <c r="I3" s="83">
        <v>17</v>
      </c>
    </row>
    <row r="4" spans="1:9" ht="15" thickBot="1">
      <c r="A4" s="84" t="s">
        <v>23</v>
      </c>
      <c r="B4" s="85">
        <v>15</v>
      </c>
      <c r="C4" s="85">
        <v>30</v>
      </c>
      <c r="D4" s="85">
        <v>89</v>
      </c>
      <c r="E4" s="85">
        <v>85</v>
      </c>
      <c r="F4" s="85">
        <v>45</v>
      </c>
      <c r="G4" s="85">
        <v>48</v>
      </c>
      <c r="H4" s="85">
        <v>16</v>
      </c>
      <c r="I4" s="86">
        <v>20</v>
      </c>
    </row>
    <row r="5" spans="1:9" ht="16.5" thickBot="1" thickTop="1">
      <c r="A5" s="87" t="s">
        <v>109</v>
      </c>
      <c r="B5" s="88">
        <v>22</v>
      </c>
      <c r="C5" s="88">
        <v>32</v>
      </c>
      <c r="D5" s="88">
        <v>106</v>
      </c>
      <c r="E5" s="88">
        <v>103</v>
      </c>
      <c r="F5" s="88">
        <v>62</v>
      </c>
      <c r="G5" s="88">
        <v>60</v>
      </c>
      <c r="H5" s="88">
        <v>31</v>
      </c>
      <c r="I5" s="89">
        <v>37</v>
      </c>
    </row>
    <row r="7" spans="1:9" ht="15.75" thickBot="1">
      <c r="A7" s="29">
        <v>2015</v>
      </c>
      <c r="B7"/>
      <c r="C7"/>
      <c r="D7"/>
      <c r="E7"/>
      <c r="F7"/>
      <c r="G7"/>
      <c r="H7"/>
      <c r="I7"/>
    </row>
    <row r="8" spans="1:9" ht="13.5" thickBot="1">
      <c r="A8" s="78" t="s">
        <v>100</v>
      </c>
      <c r="B8" s="79" t="s">
        <v>101</v>
      </c>
      <c r="C8" s="79" t="s">
        <v>102</v>
      </c>
      <c r="D8" s="79" t="s">
        <v>103</v>
      </c>
      <c r="E8" s="79" t="s">
        <v>104</v>
      </c>
      <c r="F8" s="79" t="s">
        <v>105</v>
      </c>
      <c r="G8" s="79" t="s">
        <v>106</v>
      </c>
      <c r="H8" s="79" t="s">
        <v>107</v>
      </c>
      <c r="I8" s="80" t="s">
        <v>108</v>
      </c>
    </row>
    <row r="9" spans="1:9" ht="14.25">
      <c r="A9" s="81" t="s">
        <v>27</v>
      </c>
      <c r="B9" s="82">
        <v>18</v>
      </c>
      <c r="C9" s="82">
        <v>17</v>
      </c>
      <c r="D9" s="82">
        <v>18</v>
      </c>
      <c r="E9" s="82">
        <v>27</v>
      </c>
      <c r="F9" s="82">
        <v>25</v>
      </c>
      <c r="G9" s="82">
        <v>22</v>
      </c>
      <c r="H9" s="82">
        <v>24</v>
      </c>
      <c r="I9" s="83">
        <v>70</v>
      </c>
    </row>
    <row r="10" spans="1:9" ht="15" thickBot="1">
      <c r="A10" s="84" t="s">
        <v>23</v>
      </c>
      <c r="B10" s="85">
        <v>23</v>
      </c>
      <c r="C10" s="85">
        <v>27</v>
      </c>
      <c r="D10" s="85">
        <v>65</v>
      </c>
      <c r="E10" s="85">
        <v>80</v>
      </c>
      <c r="F10" s="85">
        <v>65</v>
      </c>
      <c r="G10" s="85">
        <v>63</v>
      </c>
      <c r="H10" s="85">
        <v>38</v>
      </c>
      <c r="I10" s="86">
        <v>56</v>
      </c>
    </row>
    <row r="11" spans="1:9" ht="16.5" thickBot="1" thickTop="1">
      <c r="A11" s="87" t="s">
        <v>109</v>
      </c>
      <c r="B11" s="88">
        <v>41</v>
      </c>
      <c r="C11" s="88">
        <v>44</v>
      </c>
      <c r="D11" s="88">
        <v>83</v>
      </c>
      <c r="E11" s="88">
        <v>107</v>
      </c>
      <c r="F11" s="88">
        <v>90</v>
      </c>
      <c r="G11" s="88">
        <v>85</v>
      </c>
      <c r="H11" s="88">
        <v>62</v>
      </c>
      <c r="I11" s="89">
        <v>126</v>
      </c>
    </row>
    <row r="13" spans="1:9" ht="15.75" thickBot="1">
      <c r="A13" s="29">
        <v>2014</v>
      </c>
      <c r="B13"/>
      <c r="C13"/>
      <c r="D13"/>
      <c r="E13"/>
      <c r="F13"/>
      <c r="G13"/>
      <c r="H13"/>
      <c r="I13"/>
    </row>
    <row r="14" spans="1:9" ht="13.5" thickBot="1">
      <c r="A14" s="78" t="s">
        <v>100</v>
      </c>
      <c r="B14" s="79" t="s">
        <v>101</v>
      </c>
      <c r="C14" s="79" t="s">
        <v>102</v>
      </c>
      <c r="D14" s="79" t="s">
        <v>103</v>
      </c>
      <c r="E14" s="79" t="s">
        <v>104</v>
      </c>
      <c r="F14" s="79" t="s">
        <v>105</v>
      </c>
      <c r="G14" s="79" t="s">
        <v>106</v>
      </c>
      <c r="H14" s="79" t="s">
        <v>107</v>
      </c>
      <c r="I14" s="80" t="s">
        <v>108</v>
      </c>
    </row>
    <row r="15" spans="1:9" ht="14.25">
      <c r="A15" s="81" t="s">
        <v>27</v>
      </c>
      <c r="B15" s="82">
        <v>18</v>
      </c>
      <c r="C15" s="82">
        <v>12</v>
      </c>
      <c r="D15" s="82">
        <v>13</v>
      </c>
      <c r="E15" s="82">
        <v>28</v>
      </c>
      <c r="F15" s="82">
        <v>24</v>
      </c>
      <c r="G15" s="82">
        <v>31</v>
      </c>
      <c r="H15" s="82">
        <v>18</v>
      </c>
      <c r="I15" s="83">
        <v>68</v>
      </c>
    </row>
    <row r="16" spans="1:9" ht="15" thickBot="1">
      <c r="A16" s="84" t="s">
        <v>23</v>
      </c>
      <c r="B16" s="85">
        <v>12</v>
      </c>
      <c r="C16" s="85">
        <v>12</v>
      </c>
      <c r="D16" s="85">
        <v>50</v>
      </c>
      <c r="E16" s="85">
        <v>87</v>
      </c>
      <c r="F16" s="85">
        <v>59</v>
      </c>
      <c r="G16" s="85">
        <v>48</v>
      </c>
      <c r="H16" s="85">
        <v>19</v>
      </c>
      <c r="I16" s="86">
        <v>44</v>
      </c>
    </row>
    <row r="17" spans="1:9" ht="16.5" thickBot="1" thickTop="1">
      <c r="A17" s="87" t="s">
        <v>109</v>
      </c>
      <c r="B17" s="88">
        <v>30</v>
      </c>
      <c r="C17" s="88">
        <v>24</v>
      </c>
      <c r="D17" s="88">
        <v>63</v>
      </c>
      <c r="E17" s="88">
        <v>115</v>
      </c>
      <c r="F17" s="88">
        <v>83</v>
      </c>
      <c r="G17" s="88">
        <v>79</v>
      </c>
      <c r="H17" s="88">
        <v>37</v>
      </c>
      <c r="I17" s="89">
        <v>112</v>
      </c>
    </row>
    <row r="19" ht="15.75" thickBot="1">
      <c r="A19" s="29">
        <v>2013</v>
      </c>
    </row>
    <row r="20" spans="1:9" ht="13.5" thickBot="1">
      <c r="A20" s="78" t="s">
        <v>100</v>
      </c>
      <c r="B20" s="79" t="s">
        <v>101</v>
      </c>
      <c r="C20" s="79" t="s">
        <v>102</v>
      </c>
      <c r="D20" s="79" t="s">
        <v>103</v>
      </c>
      <c r="E20" s="79" t="s">
        <v>104</v>
      </c>
      <c r="F20" s="79" t="s">
        <v>105</v>
      </c>
      <c r="G20" s="79" t="s">
        <v>106</v>
      </c>
      <c r="H20" s="79" t="s">
        <v>107</v>
      </c>
      <c r="I20" s="80" t="s">
        <v>108</v>
      </c>
    </row>
    <row r="21" spans="1:9" ht="14.25">
      <c r="A21" s="81" t="s">
        <v>27</v>
      </c>
      <c r="B21" s="82">
        <v>8</v>
      </c>
      <c r="C21" s="82">
        <v>3</v>
      </c>
      <c r="D21" s="82">
        <v>6</v>
      </c>
      <c r="E21" s="82">
        <v>10</v>
      </c>
      <c r="F21" s="82">
        <v>7</v>
      </c>
      <c r="G21" s="82">
        <v>8</v>
      </c>
      <c r="H21" s="82">
        <v>11</v>
      </c>
      <c r="I21" s="83">
        <v>27</v>
      </c>
    </row>
    <row r="22" spans="1:9" ht="15" thickBot="1">
      <c r="A22" s="84" t="s">
        <v>23</v>
      </c>
      <c r="B22" s="85">
        <v>8</v>
      </c>
      <c r="C22" s="85">
        <v>19</v>
      </c>
      <c r="D22" s="85">
        <v>43</v>
      </c>
      <c r="E22" s="85">
        <v>39</v>
      </c>
      <c r="F22" s="85">
        <v>36</v>
      </c>
      <c r="G22" s="85">
        <v>31</v>
      </c>
      <c r="H22" s="85">
        <v>12</v>
      </c>
      <c r="I22" s="86">
        <v>19</v>
      </c>
    </row>
    <row r="23" spans="1:9" ht="15.75" thickBot="1" thickTop="1">
      <c r="A23" s="90" t="s">
        <v>109</v>
      </c>
      <c r="B23" s="88">
        <v>16</v>
      </c>
      <c r="C23" s="88">
        <v>22</v>
      </c>
      <c r="D23" s="88">
        <v>49</v>
      </c>
      <c r="E23" s="88">
        <v>49</v>
      </c>
      <c r="F23" s="88">
        <v>43</v>
      </c>
      <c r="G23" s="88">
        <v>39</v>
      </c>
      <c r="H23" s="88">
        <v>23</v>
      </c>
      <c r="I23" s="89">
        <v>46</v>
      </c>
    </row>
    <row r="25" ht="15.75" thickBot="1">
      <c r="A25" s="29">
        <v>2012</v>
      </c>
    </row>
    <row r="26" spans="1:9" ht="13.5" customHeight="1" thickBot="1">
      <c r="A26" s="91" t="s">
        <v>110</v>
      </c>
      <c r="B26" s="79" t="s">
        <v>101</v>
      </c>
      <c r="C26" s="79" t="s">
        <v>102</v>
      </c>
      <c r="D26" s="79" t="s">
        <v>103</v>
      </c>
      <c r="E26" s="79" t="s">
        <v>104</v>
      </c>
      <c r="F26" s="79" t="s">
        <v>105</v>
      </c>
      <c r="G26" s="79" t="s">
        <v>106</v>
      </c>
      <c r="H26" s="79" t="s">
        <v>107</v>
      </c>
      <c r="I26" s="80" t="s">
        <v>108</v>
      </c>
    </row>
    <row r="27" spans="1:9" ht="15">
      <c r="A27" s="92" t="s">
        <v>27</v>
      </c>
      <c r="B27" s="82">
        <v>22</v>
      </c>
      <c r="C27" s="82">
        <v>13</v>
      </c>
      <c r="D27" s="82">
        <v>25</v>
      </c>
      <c r="E27" s="82">
        <v>30</v>
      </c>
      <c r="F27" s="82">
        <v>25</v>
      </c>
      <c r="G27" s="82">
        <v>30</v>
      </c>
      <c r="H27" s="82">
        <v>40</v>
      </c>
      <c r="I27" s="83">
        <v>89</v>
      </c>
    </row>
    <row r="28" spans="1:9" ht="15">
      <c r="A28" s="93" t="s">
        <v>23</v>
      </c>
      <c r="B28" s="94">
        <v>17</v>
      </c>
      <c r="C28" s="94">
        <v>70</v>
      </c>
      <c r="D28" s="94">
        <v>173</v>
      </c>
      <c r="E28" s="94">
        <v>188</v>
      </c>
      <c r="F28" s="94">
        <v>105</v>
      </c>
      <c r="G28" s="94">
        <v>79</v>
      </c>
      <c r="H28" s="94">
        <v>28</v>
      </c>
      <c r="I28" s="95">
        <v>16</v>
      </c>
    </row>
    <row r="29" spans="1:9" ht="15.75" thickBot="1">
      <c r="A29" s="96" t="s">
        <v>75</v>
      </c>
      <c r="B29" s="85" t="s">
        <v>33</v>
      </c>
      <c r="C29" s="85" t="s">
        <v>33</v>
      </c>
      <c r="D29" s="85">
        <v>3</v>
      </c>
      <c r="E29" s="85">
        <v>1</v>
      </c>
      <c r="F29" s="85">
        <v>1</v>
      </c>
      <c r="G29" s="85" t="s">
        <v>33</v>
      </c>
      <c r="H29" s="85" t="s">
        <v>33</v>
      </c>
      <c r="I29" s="86" t="s">
        <v>33</v>
      </c>
    </row>
    <row r="30" spans="1:9" ht="15.75" thickBot="1" thickTop="1">
      <c r="A30" s="90" t="s">
        <v>109</v>
      </c>
      <c r="B30" s="88">
        <v>39</v>
      </c>
      <c r="C30" s="88">
        <v>83</v>
      </c>
      <c r="D30" s="88">
        <v>201</v>
      </c>
      <c r="E30" s="88">
        <v>219</v>
      </c>
      <c r="F30" s="88">
        <v>131</v>
      </c>
      <c r="G30" s="88">
        <v>109</v>
      </c>
      <c r="H30" s="88">
        <v>68</v>
      </c>
      <c r="I30" s="89">
        <v>105</v>
      </c>
    </row>
    <row r="31" ht="15">
      <c r="A31" s="97"/>
    </row>
    <row r="32" ht="15.75" thickBot="1">
      <c r="A32" s="29">
        <v>2011</v>
      </c>
    </row>
    <row r="33" spans="1:9" ht="13.5" thickBot="1">
      <c r="A33" s="91" t="s">
        <v>110</v>
      </c>
      <c r="B33" s="79" t="s">
        <v>101</v>
      </c>
      <c r="C33" s="79" t="s">
        <v>102</v>
      </c>
      <c r="D33" s="79" t="s">
        <v>103</v>
      </c>
      <c r="E33" s="79" t="s">
        <v>104</v>
      </c>
      <c r="F33" s="79" t="s">
        <v>105</v>
      </c>
      <c r="G33" s="79" t="s">
        <v>106</v>
      </c>
      <c r="H33" s="79" t="s">
        <v>107</v>
      </c>
      <c r="I33" s="80" t="s">
        <v>108</v>
      </c>
    </row>
    <row r="34" spans="1:9" ht="15">
      <c r="A34" s="92" t="s">
        <v>27</v>
      </c>
      <c r="B34" s="82">
        <v>16</v>
      </c>
      <c r="C34" s="82">
        <v>14</v>
      </c>
      <c r="D34" s="82">
        <v>77</v>
      </c>
      <c r="E34" s="82">
        <v>133</v>
      </c>
      <c r="F34" s="82">
        <v>103</v>
      </c>
      <c r="G34" s="82">
        <v>96</v>
      </c>
      <c r="H34" s="82">
        <v>63</v>
      </c>
      <c r="I34" s="83">
        <v>84</v>
      </c>
    </row>
    <row r="35" spans="1:9" ht="15">
      <c r="A35" s="93" t="s">
        <v>23</v>
      </c>
      <c r="B35" s="94">
        <v>11</v>
      </c>
      <c r="C35" s="94">
        <v>90</v>
      </c>
      <c r="D35" s="94">
        <v>297</v>
      </c>
      <c r="E35" s="94">
        <v>351</v>
      </c>
      <c r="F35" s="94">
        <v>223</v>
      </c>
      <c r="G35" s="94">
        <v>159</v>
      </c>
      <c r="H35" s="94">
        <v>62</v>
      </c>
      <c r="I35" s="95">
        <v>49</v>
      </c>
    </row>
    <row r="36" spans="1:9" ht="15.75" thickBot="1">
      <c r="A36" s="96" t="s">
        <v>75</v>
      </c>
      <c r="B36" s="85" t="s">
        <v>33</v>
      </c>
      <c r="C36" s="85" t="s">
        <v>33</v>
      </c>
      <c r="D36" s="85">
        <v>5</v>
      </c>
      <c r="E36" s="85">
        <v>6</v>
      </c>
      <c r="F36" s="85" t="s">
        <v>33</v>
      </c>
      <c r="G36" s="85" t="s">
        <v>33</v>
      </c>
      <c r="H36" s="85">
        <v>1</v>
      </c>
      <c r="I36" s="86" t="s">
        <v>33</v>
      </c>
    </row>
    <row r="37" spans="1:9" ht="15.75" thickBot="1" thickTop="1">
      <c r="A37" s="90" t="s">
        <v>109</v>
      </c>
      <c r="B37" s="98">
        <v>27</v>
      </c>
      <c r="C37" s="98">
        <v>104</v>
      </c>
      <c r="D37" s="98">
        <v>379</v>
      </c>
      <c r="E37" s="98">
        <v>490</v>
      </c>
      <c r="F37" s="98">
        <v>326</v>
      </c>
      <c r="G37" s="98">
        <v>255</v>
      </c>
      <c r="H37" s="98">
        <v>126</v>
      </c>
      <c r="I37" s="99">
        <v>133</v>
      </c>
    </row>
    <row r="38" ht="15">
      <c r="A38" s="29"/>
    </row>
    <row r="39" ht="15.75" thickBot="1">
      <c r="A39" s="29">
        <v>2010</v>
      </c>
    </row>
    <row r="40" spans="1:9" ht="13.5" thickBot="1">
      <c r="A40" s="91" t="s">
        <v>110</v>
      </c>
      <c r="B40" s="79" t="s">
        <v>101</v>
      </c>
      <c r="C40" s="79" t="s">
        <v>102</v>
      </c>
      <c r="D40" s="79" t="s">
        <v>103</v>
      </c>
      <c r="E40" s="79" t="s">
        <v>104</v>
      </c>
      <c r="F40" s="79" t="s">
        <v>105</v>
      </c>
      <c r="G40" s="79" t="s">
        <v>106</v>
      </c>
      <c r="H40" s="79" t="s">
        <v>107</v>
      </c>
      <c r="I40" s="80" t="s">
        <v>108</v>
      </c>
    </row>
    <row r="41" spans="1:9" ht="15">
      <c r="A41" s="92" t="s">
        <v>27</v>
      </c>
      <c r="B41" s="82" t="s">
        <v>33</v>
      </c>
      <c r="C41" s="82">
        <v>1</v>
      </c>
      <c r="D41" s="82">
        <v>59</v>
      </c>
      <c r="E41" s="82">
        <v>112</v>
      </c>
      <c r="F41" s="82">
        <v>118</v>
      </c>
      <c r="G41" s="82">
        <v>104</v>
      </c>
      <c r="H41" s="82">
        <v>42</v>
      </c>
      <c r="I41" s="83">
        <v>52</v>
      </c>
    </row>
    <row r="42" spans="1:9" ht="15">
      <c r="A42" s="93" t="s">
        <v>111</v>
      </c>
      <c r="B42" s="94">
        <v>1</v>
      </c>
      <c r="C42" s="94">
        <v>69</v>
      </c>
      <c r="D42" s="94">
        <v>196</v>
      </c>
      <c r="E42" s="94">
        <v>268</v>
      </c>
      <c r="F42" s="94">
        <v>137</v>
      </c>
      <c r="G42" s="94">
        <v>104</v>
      </c>
      <c r="H42" s="94">
        <v>42</v>
      </c>
      <c r="I42" s="95">
        <v>53</v>
      </c>
    </row>
    <row r="43" spans="1:9" ht="15.75" thickBot="1">
      <c r="A43" s="96" t="s">
        <v>75</v>
      </c>
      <c r="B43" s="85">
        <v>1</v>
      </c>
      <c r="C43" s="85">
        <v>5</v>
      </c>
      <c r="D43" s="85">
        <v>17</v>
      </c>
      <c r="E43" s="85">
        <v>17</v>
      </c>
      <c r="F43" s="85">
        <v>2</v>
      </c>
      <c r="G43" s="85">
        <v>1</v>
      </c>
      <c r="H43" s="85">
        <v>1</v>
      </c>
      <c r="I43" s="86" t="s">
        <v>33</v>
      </c>
    </row>
    <row r="44" spans="1:9" ht="15.75" thickBot="1" thickTop="1">
      <c r="A44" s="90" t="s">
        <v>109</v>
      </c>
      <c r="B44" s="98">
        <v>2</v>
      </c>
      <c r="C44" s="98">
        <v>75</v>
      </c>
      <c r="D44" s="98">
        <v>272</v>
      </c>
      <c r="E44" s="98">
        <v>397</v>
      </c>
      <c r="F44" s="98">
        <v>257</v>
      </c>
      <c r="G44" s="98">
        <v>209</v>
      </c>
      <c r="H44" s="98">
        <v>85</v>
      </c>
      <c r="I44" s="99">
        <v>105</v>
      </c>
    </row>
    <row r="45" ht="15">
      <c r="A45" s="29"/>
    </row>
    <row r="46" ht="15.75" thickBot="1">
      <c r="A46" s="29">
        <v>2009</v>
      </c>
    </row>
    <row r="47" spans="1:9" ht="13.5" thickBot="1">
      <c r="A47" s="91" t="s">
        <v>110</v>
      </c>
      <c r="B47" s="79" t="s">
        <v>101</v>
      </c>
      <c r="C47" s="79" t="s">
        <v>102</v>
      </c>
      <c r="D47" s="79" t="s">
        <v>103</v>
      </c>
      <c r="E47" s="79" t="s">
        <v>104</v>
      </c>
      <c r="F47" s="79" t="s">
        <v>105</v>
      </c>
      <c r="G47" s="79" t="s">
        <v>106</v>
      </c>
      <c r="H47" s="79" t="s">
        <v>107</v>
      </c>
      <c r="I47" s="80" t="s">
        <v>108</v>
      </c>
    </row>
    <row r="48" spans="1:9" ht="15">
      <c r="A48" s="92" t="s">
        <v>27</v>
      </c>
      <c r="B48" s="82">
        <v>2</v>
      </c>
      <c r="C48" s="82">
        <v>11</v>
      </c>
      <c r="D48" s="82">
        <v>71</v>
      </c>
      <c r="E48" s="82">
        <v>159</v>
      </c>
      <c r="F48" s="82">
        <v>177</v>
      </c>
      <c r="G48" s="82">
        <v>164</v>
      </c>
      <c r="H48" s="82">
        <v>115</v>
      </c>
      <c r="I48" s="83">
        <v>166</v>
      </c>
    </row>
    <row r="49" spans="1:9" ht="15">
      <c r="A49" s="93" t="s">
        <v>111</v>
      </c>
      <c r="B49" s="94">
        <v>14</v>
      </c>
      <c r="C49" s="94">
        <v>162</v>
      </c>
      <c r="D49" s="94">
        <v>309</v>
      </c>
      <c r="E49" s="94">
        <v>398</v>
      </c>
      <c r="F49" s="94">
        <v>211</v>
      </c>
      <c r="G49" s="94">
        <v>141</v>
      </c>
      <c r="H49" s="94">
        <v>73</v>
      </c>
      <c r="I49" s="95">
        <v>70</v>
      </c>
    </row>
    <row r="50" spans="1:9" ht="15.75" thickBot="1">
      <c r="A50" s="96" t="s">
        <v>75</v>
      </c>
      <c r="B50" s="85" t="s">
        <v>33</v>
      </c>
      <c r="C50" s="85">
        <v>2</v>
      </c>
      <c r="D50" s="85">
        <v>2</v>
      </c>
      <c r="E50" s="85">
        <v>14</v>
      </c>
      <c r="F50" s="85" t="s">
        <v>33</v>
      </c>
      <c r="G50" s="85">
        <v>1</v>
      </c>
      <c r="H50" s="85" t="s">
        <v>33</v>
      </c>
      <c r="I50" s="86" t="s">
        <v>33</v>
      </c>
    </row>
    <row r="51" spans="1:9" ht="15.75" thickBot="1" thickTop="1">
      <c r="A51" s="90" t="s">
        <v>109</v>
      </c>
      <c r="B51" s="98">
        <v>16</v>
      </c>
      <c r="C51" s="98">
        <v>175</v>
      </c>
      <c r="D51" s="98">
        <v>382</v>
      </c>
      <c r="E51" s="98">
        <v>571</v>
      </c>
      <c r="F51" s="98">
        <v>388</v>
      </c>
      <c r="G51" s="98">
        <v>306</v>
      </c>
      <c r="H51" s="98">
        <v>188</v>
      </c>
      <c r="I51" s="99">
        <v>236</v>
      </c>
    </row>
    <row r="52" ht="15">
      <c r="A52" s="29"/>
    </row>
    <row r="53" ht="15.75" thickBot="1">
      <c r="A53" s="29">
        <v>2008</v>
      </c>
    </row>
    <row r="54" spans="1:9" ht="13.5" thickBot="1">
      <c r="A54" s="91" t="s">
        <v>110</v>
      </c>
      <c r="B54" s="79" t="s">
        <v>101</v>
      </c>
      <c r="C54" s="79" t="s">
        <v>102</v>
      </c>
      <c r="D54" s="79" t="s">
        <v>103</v>
      </c>
      <c r="E54" s="79" t="s">
        <v>104</v>
      </c>
      <c r="F54" s="79" t="s">
        <v>105</v>
      </c>
      <c r="G54" s="79" t="s">
        <v>106</v>
      </c>
      <c r="H54" s="79" t="s">
        <v>107</v>
      </c>
      <c r="I54" s="80" t="s">
        <v>108</v>
      </c>
    </row>
    <row r="55" spans="1:9" ht="15">
      <c r="A55" s="92" t="s">
        <v>27</v>
      </c>
      <c r="B55" s="82">
        <v>7</v>
      </c>
      <c r="C55" s="82">
        <v>11</v>
      </c>
      <c r="D55" s="82">
        <v>84</v>
      </c>
      <c r="E55" s="82">
        <v>129</v>
      </c>
      <c r="F55" s="82">
        <v>193</v>
      </c>
      <c r="G55" s="82">
        <v>154</v>
      </c>
      <c r="H55" s="82">
        <v>82</v>
      </c>
      <c r="I55" s="83">
        <v>74</v>
      </c>
    </row>
    <row r="56" spans="1:9" ht="15">
      <c r="A56" s="93" t="s">
        <v>111</v>
      </c>
      <c r="B56" s="94">
        <v>9</v>
      </c>
      <c r="C56" s="94">
        <v>128</v>
      </c>
      <c r="D56" s="94">
        <v>238</v>
      </c>
      <c r="E56" s="94">
        <v>230</v>
      </c>
      <c r="F56" s="94">
        <v>143</v>
      </c>
      <c r="G56" s="94">
        <v>82</v>
      </c>
      <c r="H56" s="94">
        <v>52</v>
      </c>
      <c r="I56" s="95">
        <v>43</v>
      </c>
    </row>
    <row r="57" spans="1:9" ht="15.75" thickBot="1">
      <c r="A57" s="96" t="s">
        <v>75</v>
      </c>
      <c r="B57" s="85">
        <v>2</v>
      </c>
      <c r="C57" s="85">
        <v>4</v>
      </c>
      <c r="D57" s="85">
        <v>6</v>
      </c>
      <c r="E57" s="85">
        <v>2</v>
      </c>
      <c r="F57" s="85"/>
      <c r="G57" s="85"/>
      <c r="H57" s="85"/>
      <c r="I57" s="86"/>
    </row>
    <row r="58" spans="1:9" ht="15.75" thickBot="1" thickTop="1">
      <c r="A58" s="90" t="s">
        <v>109</v>
      </c>
      <c r="B58" s="98">
        <v>18</v>
      </c>
      <c r="C58" s="98">
        <v>143</v>
      </c>
      <c r="D58" s="98">
        <v>328</v>
      </c>
      <c r="E58" s="98">
        <v>361</v>
      </c>
      <c r="F58" s="98">
        <v>336</v>
      </c>
      <c r="G58" s="98">
        <v>236</v>
      </c>
      <c r="H58" s="98">
        <v>134</v>
      </c>
      <c r="I58" s="99">
        <v>117</v>
      </c>
    </row>
    <row r="59" ht="15">
      <c r="A59" s="29"/>
    </row>
    <row r="60" ht="15.75" thickBot="1">
      <c r="A60" s="29">
        <v>2007</v>
      </c>
    </row>
    <row r="61" spans="1:9" ht="13.5" thickBot="1">
      <c r="A61" s="91" t="s">
        <v>110</v>
      </c>
      <c r="B61" s="79" t="s">
        <v>101</v>
      </c>
      <c r="C61" s="79" t="s">
        <v>102</v>
      </c>
      <c r="D61" s="79" t="s">
        <v>103</v>
      </c>
      <c r="E61" s="79" t="s">
        <v>104</v>
      </c>
      <c r="F61" s="79" t="s">
        <v>105</v>
      </c>
      <c r="G61" s="79" t="s">
        <v>106</v>
      </c>
      <c r="H61" s="79" t="s">
        <v>107</v>
      </c>
      <c r="I61" s="80" t="s">
        <v>108</v>
      </c>
    </row>
    <row r="62" spans="1:9" ht="15">
      <c r="A62" s="92" t="s">
        <v>27</v>
      </c>
      <c r="B62" s="82">
        <v>15</v>
      </c>
      <c r="C62" s="82">
        <v>23</v>
      </c>
      <c r="D62" s="82">
        <v>87</v>
      </c>
      <c r="E62" s="82">
        <v>92</v>
      </c>
      <c r="F62" s="82">
        <v>239</v>
      </c>
      <c r="G62" s="82">
        <v>136</v>
      </c>
      <c r="H62" s="82">
        <v>72</v>
      </c>
      <c r="I62" s="83">
        <v>117</v>
      </c>
    </row>
    <row r="63" spans="1:9" ht="15">
      <c r="A63" s="93" t="s">
        <v>111</v>
      </c>
      <c r="B63" s="94">
        <v>35</v>
      </c>
      <c r="C63" s="94">
        <v>219</v>
      </c>
      <c r="D63" s="94">
        <v>432</v>
      </c>
      <c r="E63" s="94">
        <v>395</v>
      </c>
      <c r="F63" s="94">
        <v>258</v>
      </c>
      <c r="G63" s="94">
        <v>154</v>
      </c>
      <c r="H63" s="94">
        <v>75</v>
      </c>
      <c r="I63" s="95">
        <v>66</v>
      </c>
    </row>
    <row r="64" spans="1:9" ht="15.75" thickBot="1">
      <c r="A64" s="96" t="s">
        <v>75</v>
      </c>
      <c r="B64" s="85">
        <v>4</v>
      </c>
      <c r="C64" s="85">
        <v>4</v>
      </c>
      <c r="D64" s="85">
        <v>2</v>
      </c>
      <c r="E64" s="85">
        <v>1</v>
      </c>
      <c r="F64" s="85" t="s">
        <v>33</v>
      </c>
      <c r="G64" s="85" t="s">
        <v>33</v>
      </c>
      <c r="H64" s="85" t="s">
        <v>33</v>
      </c>
      <c r="I64" s="86" t="s">
        <v>33</v>
      </c>
    </row>
    <row r="65" spans="1:9" ht="15.75" thickBot="1" thickTop="1">
      <c r="A65" s="90" t="s">
        <v>109</v>
      </c>
      <c r="B65" s="98">
        <v>54</v>
      </c>
      <c r="C65" s="98">
        <v>246</v>
      </c>
      <c r="D65" s="98">
        <v>521</v>
      </c>
      <c r="E65" s="98">
        <v>488</v>
      </c>
      <c r="F65" s="98">
        <v>497</v>
      </c>
      <c r="G65" s="98">
        <v>290</v>
      </c>
      <c r="H65" s="98">
        <v>147</v>
      </c>
      <c r="I65" s="99">
        <v>183</v>
      </c>
    </row>
    <row r="66" ht="15.75" thickBot="1">
      <c r="A66" s="29">
        <v>2006</v>
      </c>
    </row>
    <row r="67" spans="1:9" ht="13.5" thickBot="1">
      <c r="A67" s="91" t="s">
        <v>110</v>
      </c>
      <c r="B67" s="79" t="s">
        <v>101</v>
      </c>
      <c r="C67" s="79" t="s">
        <v>102</v>
      </c>
      <c r="D67" s="79" t="s">
        <v>103</v>
      </c>
      <c r="E67" s="79" t="s">
        <v>104</v>
      </c>
      <c r="F67" s="79" t="s">
        <v>105</v>
      </c>
      <c r="G67" s="79" t="s">
        <v>106</v>
      </c>
      <c r="H67" s="79" t="s">
        <v>107</v>
      </c>
      <c r="I67" s="80" t="s">
        <v>108</v>
      </c>
    </row>
    <row r="68" spans="1:9" ht="15">
      <c r="A68" s="92" t="s">
        <v>27</v>
      </c>
      <c r="B68" s="82">
        <v>1</v>
      </c>
      <c r="C68" s="82">
        <v>17</v>
      </c>
      <c r="D68" s="82">
        <v>135</v>
      </c>
      <c r="E68" s="82">
        <v>199</v>
      </c>
      <c r="F68" s="82">
        <v>325</v>
      </c>
      <c r="G68" s="82">
        <v>291</v>
      </c>
      <c r="H68" s="82">
        <v>140</v>
      </c>
      <c r="I68" s="83">
        <v>218</v>
      </c>
    </row>
    <row r="69" spans="1:9" ht="15">
      <c r="A69" s="93" t="s">
        <v>111</v>
      </c>
      <c r="B69" s="94">
        <v>19</v>
      </c>
      <c r="C69" s="94">
        <v>254</v>
      </c>
      <c r="D69" s="94">
        <v>476</v>
      </c>
      <c r="E69" s="94">
        <v>471</v>
      </c>
      <c r="F69" s="94">
        <v>244</v>
      </c>
      <c r="G69" s="94">
        <v>165</v>
      </c>
      <c r="H69" s="94">
        <v>82</v>
      </c>
      <c r="I69" s="95">
        <v>92</v>
      </c>
    </row>
    <row r="70" spans="1:9" ht="15.75" thickBot="1">
      <c r="A70" s="96" t="s">
        <v>75</v>
      </c>
      <c r="B70" s="85">
        <v>3</v>
      </c>
      <c r="C70" s="85">
        <v>8</v>
      </c>
      <c r="D70" s="85">
        <v>3</v>
      </c>
      <c r="E70" s="85">
        <v>6</v>
      </c>
      <c r="F70" s="85" t="s">
        <v>33</v>
      </c>
      <c r="G70" s="85" t="s">
        <v>33</v>
      </c>
      <c r="H70" s="85" t="s">
        <v>33</v>
      </c>
      <c r="I70" s="86" t="s">
        <v>33</v>
      </c>
    </row>
    <row r="71" spans="1:9" ht="15.75" thickBot="1" thickTop="1">
      <c r="A71" s="90" t="s">
        <v>109</v>
      </c>
      <c r="B71" s="98">
        <v>23</v>
      </c>
      <c r="C71" s="98">
        <v>279</v>
      </c>
      <c r="D71" s="98">
        <v>614</v>
      </c>
      <c r="E71" s="98">
        <v>676</v>
      </c>
      <c r="F71" s="98">
        <v>569</v>
      </c>
      <c r="G71" s="98">
        <v>456</v>
      </c>
      <c r="H71" s="98">
        <v>222</v>
      </c>
      <c r="I71" s="99">
        <v>310</v>
      </c>
    </row>
    <row r="74" spans="1:2" ht="12.75">
      <c r="A74" s="15" t="s">
        <v>77</v>
      </c>
      <c r="B74" s="15"/>
    </row>
    <row r="75" spans="1:2" ht="12.75">
      <c r="A75" s="14" t="s">
        <v>27</v>
      </c>
      <c r="B75" s="15" t="s">
        <v>80</v>
      </c>
    </row>
    <row r="76" spans="1:2" ht="12.75">
      <c r="A76" s="14" t="s">
        <v>111</v>
      </c>
      <c r="B76" s="28" t="s">
        <v>112</v>
      </c>
    </row>
    <row r="77" spans="1:2" ht="12.75">
      <c r="A77" s="14" t="s">
        <v>75</v>
      </c>
      <c r="B77" s="15" t="s">
        <v>79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5" sqref="D5"/>
    </sheetView>
  </sheetViews>
  <sheetFormatPr defaultColWidth="11.421875" defaultRowHeight="12.75"/>
  <sheetData>
    <row r="1" spans="1:4" ht="15">
      <c r="A1" s="1"/>
      <c r="B1" s="4">
        <v>2015</v>
      </c>
      <c r="C1" s="4">
        <v>2014</v>
      </c>
      <c r="D1" s="4">
        <v>2013</v>
      </c>
    </row>
    <row r="2" spans="1:4" ht="15">
      <c r="A2" s="5" t="s">
        <v>23</v>
      </c>
      <c r="B2" s="7">
        <v>78</v>
      </c>
      <c r="C2" s="7">
        <v>56</v>
      </c>
      <c r="D2" s="7">
        <v>25</v>
      </c>
    </row>
    <row r="3" spans="1:4" ht="15">
      <c r="A3" s="5" t="s">
        <v>27</v>
      </c>
      <c r="B3" s="8">
        <v>110</v>
      </c>
      <c r="C3" s="8">
        <v>94</v>
      </c>
      <c r="D3" s="8">
        <v>31</v>
      </c>
    </row>
    <row r="4" spans="1:4" ht="15.75" thickBot="1">
      <c r="A4" s="9" t="s">
        <v>28</v>
      </c>
      <c r="B4" s="11">
        <v>21</v>
      </c>
      <c r="C4" s="11">
        <v>17</v>
      </c>
      <c r="D4" s="10">
        <v>7</v>
      </c>
    </row>
    <row r="5" spans="1:4" ht="16.5" thickTop="1">
      <c r="A5" s="127" t="s">
        <v>66</v>
      </c>
      <c r="B5" s="128">
        <f>+SUM(B2:B4)</f>
        <v>209</v>
      </c>
      <c r="C5" s="128">
        <f>+SUM(C2:C4)</f>
        <v>167</v>
      </c>
      <c r="D5" s="128">
        <f>+SUM(D2:D4)</f>
        <v>63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A16384"/>
    </sheetView>
  </sheetViews>
  <sheetFormatPr defaultColWidth="11.421875" defaultRowHeight="12.75"/>
  <cols>
    <col min="1" max="1" width="20.00390625" style="0" customWidth="1"/>
  </cols>
  <sheetData>
    <row r="1" spans="1:6" ht="15">
      <c r="A1" s="1"/>
      <c r="B1" s="3">
        <v>2012</v>
      </c>
      <c r="C1" s="4">
        <v>2013</v>
      </c>
      <c r="D1" s="4">
        <v>2014</v>
      </c>
      <c r="E1" s="4">
        <v>2015</v>
      </c>
      <c r="F1" s="4">
        <v>2016</v>
      </c>
    </row>
    <row r="2" spans="1:6" ht="15">
      <c r="A2" s="5" t="s">
        <v>23</v>
      </c>
      <c r="B2" s="7">
        <v>681</v>
      </c>
      <c r="C2" s="7">
        <v>182</v>
      </c>
      <c r="D2" s="7">
        <v>275</v>
      </c>
      <c r="E2" s="7">
        <v>339</v>
      </c>
      <c r="F2" s="7">
        <v>348</v>
      </c>
    </row>
    <row r="3" spans="1:6" ht="15">
      <c r="A3" s="5" t="s">
        <v>27</v>
      </c>
      <c r="B3" s="8">
        <v>274</v>
      </c>
      <c r="C3" s="8">
        <v>49</v>
      </c>
      <c r="D3" s="8">
        <v>118</v>
      </c>
      <c r="E3" s="8">
        <v>111</v>
      </c>
      <c r="F3" s="8">
        <v>105</v>
      </c>
    </row>
    <row r="4" spans="1:6" ht="15.75" thickBot="1">
      <c r="A4" s="9" t="s">
        <v>28</v>
      </c>
      <c r="B4" s="10">
        <v>184</v>
      </c>
      <c r="C4" s="10">
        <v>5</v>
      </c>
      <c r="D4" s="11">
        <v>19</v>
      </c>
      <c r="E4" s="11">
        <v>14</v>
      </c>
      <c r="F4" s="11">
        <v>23</v>
      </c>
    </row>
    <row r="5" spans="1:6" ht="16.5" thickTop="1">
      <c r="A5" s="127" t="s">
        <v>115</v>
      </c>
      <c r="B5" s="128">
        <f>+SUM(B2:B4)</f>
        <v>1139</v>
      </c>
      <c r="C5" s="128">
        <f>+SUM(C2:C4)</f>
        <v>236</v>
      </c>
      <c r="D5" s="128">
        <f>+SUM(D2:D4)</f>
        <v>412</v>
      </c>
      <c r="E5" s="128">
        <f>+SUM(E2:E4)</f>
        <v>464</v>
      </c>
      <c r="F5" s="128">
        <f>+SUM(F2:F4)</f>
        <v>476</v>
      </c>
    </row>
    <row r="6" spans="1:6" ht="21" customHeight="1">
      <c r="A6" s="130" t="s">
        <v>114</v>
      </c>
      <c r="B6" s="132">
        <v>215</v>
      </c>
      <c r="C6" s="132">
        <v>197</v>
      </c>
      <c r="D6" s="132">
        <v>253</v>
      </c>
      <c r="E6" s="132">
        <v>340</v>
      </c>
      <c r="F6" s="132">
        <v>408</v>
      </c>
    </row>
    <row r="7" spans="1:6" ht="15">
      <c r="A7" s="130" t="s">
        <v>66</v>
      </c>
      <c r="B7" s="131">
        <f>+B5+B6</f>
        <v>1354</v>
      </c>
      <c r="C7" s="131">
        <f>+C5+C6</f>
        <v>433</v>
      </c>
      <c r="D7" s="131">
        <f>+D5+D6</f>
        <v>665</v>
      </c>
      <c r="E7" s="131">
        <f>+E5+E6</f>
        <v>804</v>
      </c>
      <c r="F7" s="131">
        <f>+F5+F6</f>
        <v>884</v>
      </c>
    </row>
  </sheetData>
  <printOptions/>
  <pageMargins left="0.27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"/>
  <sheetViews>
    <sheetView tabSelected="1" workbookViewId="0" topLeftCell="A1">
      <selection activeCell="H24" sqref="H24"/>
    </sheetView>
  </sheetViews>
  <sheetFormatPr defaultColWidth="11.421875" defaultRowHeight="12.75"/>
  <cols>
    <col min="1" max="1" width="4.28125" style="0" customWidth="1"/>
  </cols>
  <sheetData>
    <row r="1" spans="2:7" ht="15">
      <c r="B1" s="1"/>
      <c r="C1" s="3">
        <v>2012</v>
      </c>
      <c r="D1" s="4">
        <v>2013</v>
      </c>
      <c r="E1" s="4">
        <v>2014</v>
      </c>
      <c r="F1" s="4">
        <v>2015</v>
      </c>
      <c r="G1" s="4">
        <v>2016</v>
      </c>
    </row>
    <row r="2" spans="2:7" ht="15">
      <c r="B2" s="5" t="s">
        <v>23</v>
      </c>
      <c r="C2" s="7">
        <v>231</v>
      </c>
      <c r="D2" s="7">
        <v>118</v>
      </c>
      <c r="E2" s="7">
        <v>76</v>
      </c>
      <c r="F2" s="7">
        <v>28</v>
      </c>
      <c r="G2" s="7">
        <v>6</v>
      </c>
    </row>
    <row r="3" spans="2:7" ht="15">
      <c r="B3" s="5" t="s">
        <v>27</v>
      </c>
      <c r="C3" s="8">
        <v>91</v>
      </c>
      <c r="D3" s="8">
        <v>40</v>
      </c>
      <c r="E3" s="8">
        <v>28</v>
      </c>
      <c r="F3" s="8">
        <v>7</v>
      </c>
      <c r="G3" s="8">
        <v>7</v>
      </c>
    </row>
    <row r="4" spans="2:7" ht="15.75" thickBot="1">
      <c r="B4" s="9" t="s">
        <v>28</v>
      </c>
      <c r="C4" s="10">
        <v>0</v>
      </c>
      <c r="D4" s="10">
        <v>11</v>
      </c>
      <c r="E4" s="11">
        <v>14</v>
      </c>
      <c r="F4" s="11">
        <v>0</v>
      </c>
      <c r="G4" s="11">
        <v>0</v>
      </c>
    </row>
    <row r="5" spans="2:7" ht="16.5" thickTop="1">
      <c r="B5" s="127" t="s">
        <v>66</v>
      </c>
      <c r="C5" s="128">
        <f>+SUM(C2:C4)</f>
        <v>322</v>
      </c>
      <c r="D5" s="128">
        <f>+SUM(D2:D4)</f>
        <v>169</v>
      </c>
      <c r="E5" s="128">
        <f>+SUM(E2:E4)</f>
        <v>118</v>
      </c>
      <c r="F5" s="128">
        <f>+SUM(F2:F4)</f>
        <v>35</v>
      </c>
      <c r="G5" s="128">
        <f>+SUM(G2:G4)</f>
        <v>13</v>
      </c>
    </row>
  </sheetData>
  <printOptions/>
  <pageMargins left="0.27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E4" sqref="E4"/>
    </sheetView>
  </sheetViews>
  <sheetFormatPr defaultColWidth="11.421875" defaultRowHeight="12.75"/>
  <sheetData>
    <row r="1" ht="13.5" thickBot="1"/>
    <row r="2" spans="1:5" ht="15">
      <c r="A2" s="39"/>
      <c r="B2" s="2" t="s">
        <v>63</v>
      </c>
      <c r="C2" s="3" t="s">
        <v>64</v>
      </c>
      <c r="E2" t="s">
        <v>116</v>
      </c>
    </row>
    <row r="3" spans="1:5" ht="15">
      <c r="A3" s="133">
        <v>2001</v>
      </c>
      <c r="B3" s="5">
        <v>370</v>
      </c>
      <c r="C3" s="5">
        <v>389</v>
      </c>
      <c r="E3" t="s">
        <v>117</v>
      </c>
    </row>
    <row r="4" spans="1:3" ht="15">
      <c r="A4" s="133">
        <v>2002</v>
      </c>
      <c r="B4" s="5">
        <v>317</v>
      </c>
      <c r="C4" s="5">
        <v>308</v>
      </c>
    </row>
    <row r="5" spans="1:3" ht="15">
      <c r="A5" s="133">
        <v>2003</v>
      </c>
      <c r="B5" s="6">
        <v>1374</v>
      </c>
      <c r="C5" s="5">
        <v>432</v>
      </c>
    </row>
    <row r="6" spans="1:3" ht="15">
      <c r="A6" s="133">
        <v>2004</v>
      </c>
      <c r="B6" s="6">
        <v>2106</v>
      </c>
      <c r="C6" s="5">
        <v>469</v>
      </c>
    </row>
    <row r="7" spans="1:3" ht="15">
      <c r="A7" s="133">
        <v>2005</v>
      </c>
      <c r="B7" s="5">
        <v>899</v>
      </c>
      <c r="C7" s="5">
        <v>593</v>
      </c>
    </row>
    <row r="8" spans="1:3" ht="15">
      <c r="A8" s="133">
        <v>2006</v>
      </c>
      <c r="B8" s="6">
        <v>2583</v>
      </c>
      <c r="C8" s="5">
        <v>566</v>
      </c>
    </row>
    <row r="9" spans="1:3" ht="15">
      <c r="A9" s="133">
        <v>2007</v>
      </c>
      <c r="B9" s="6">
        <v>1784</v>
      </c>
      <c r="C9" s="5">
        <v>642</v>
      </c>
    </row>
    <row r="10" spans="1:3" ht="15">
      <c r="A10" s="133">
        <v>2008</v>
      </c>
      <c r="B10" s="6">
        <v>1352</v>
      </c>
      <c r="C10" s="5">
        <v>321</v>
      </c>
    </row>
    <row r="11" spans="1:3" ht="15">
      <c r="A11" s="133">
        <v>2009</v>
      </c>
      <c r="B11" s="6">
        <v>2092</v>
      </c>
      <c r="C11" s="5">
        <v>170</v>
      </c>
    </row>
    <row r="12" spans="1:3" ht="15">
      <c r="A12" s="133">
        <v>2010</v>
      </c>
      <c r="B12" s="6">
        <v>1052</v>
      </c>
      <c r="C12" s="5">
        <v>350</v>
      </c>
    </row>
    <row r="13" spans="1:3" ht="15">
      <c r="A13" s="133">
        <v>2011</v>
      </c>
      <c r="B13" s="6">
        <v>1728</v>
      </c>
      <c r="C13" s="5">
        <v>143</v>
      </c>
    </row>
    <row r="14" spans="1:3" ht="15">
      <c r="A14" s="133">
        <v>2012</v>
      </c>
      <c r="B14" s="6">
        <v>1039</v>
      </c>
      <c r="C14" s="5">
        <v>100</v>
      </c>
    </row>
    <row r="15" spans="1:3" ht="15">
      <c r="A15" s="134">
        <v>2013</v>
      </c>
      <c r="B15" s="7">
        <v>270</v>
      </c>
      <c r="C15" s="8">
        <v>29</v>
      </c>
    </row>
    <row r="16" spans="1:3" ht="15">
      <c r="A16" s="134">
        <v>2014</v>
      </c>
      <c r="B16" s="7">
        <v>545</v>
      </c>
      <c r="C16" s="8">
        <v>34</v>
      </c>
    </row>
    <row r="17" spans="1:3" ht="15">
      <c r="A17" s="134">
        <v>2015</v>
      </c>
      <c r="B17" s="7">
        <v>638</v>
      </c>
      <c r="C17" s="8">
        <v>35</v>
      </c>
    </row>
    <row r="18" spans="1:3" ht="15">
      <c r="A18" s="134">
        <v>2016</v>
      </c>
      <c r="B18" s="7">
        <v>450</v>
      </c>
      <c r="C18" s="8">
        <v>26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C10" sqref="C10"/>
    </sheetView>
  </sheetViews>
  <sheetFormatPr defaultColWidth="11.421875" defaultRowHeight="12.75"/>
  <cols>
    <col min="1" max="1" width="22.57421875" style="0" customWidth="1"/>
    <col min="2" max="2" width="22.00390625" style="0" customWidth="1"/>
    <col min="6" max="6" width="13.140625" style="0" bestFit="1" customWidth="1"/>
  </cols>
  <sheetData>
    <row r="2" spans="1:5" ht="12.75">
      <c r="A2" t="s">
        <v>113</v>
      </c>
      <c r="C2" s="238" t="s">
        <v>82</v>
      </c>
      <c r="D2" s="238"/>
      <c r="E2" s="238"/>
    </row>
    <row r="3" spans="1:6" ht="12.75">
      <c r="A3" s="58" t="s">
        <v>1</v>
      </c>
      <c r="B3" s="59" t="s">
        <v>0</v>
      </c>
      <c r="C3" s="60" t="s">
        <v>23</v>
      </c>
      <c r="D3" s="60" t="s">
        <v>27</v>
      </c>
      <c r="E3" s="60" t="s">
        <v>28</v>
      </c>
      <c r="F3" s="59" t="s">
        <v>65</v>
      </c>
    </row>
    <row r="4" spans="1:6" ht="12.75">
      <c r="A4" s="115" t="s">
        <v>3</v>
      </c>
      <c r="B4" s="116" t="s">
        <v>25</v>
      </c>
      <c r="C4" s="106">
        <v>43</v>
      </c>
      <c r="D4" s="107"/>
      <c r="E4" s="108"/>
      <c r="F4" s="103">
        <v>43</v>
      </c>
    </row>
    <row r="5" spans="1:6" ht="12.75">
      <c r="A5" s="117"/>
      <c r="B5" s="118" t="s">
        <v>12</v>
      </c>
      <c r="C5" s="109">
        <v>17</v>
      </c>
      <c r="D5" s="110">
        <v>5</v>
      </c>
      <c r="E5" s="111"/>
      <c r="F5" s="104">
        <v>22</v>
      </c>
    </row>
    <row r="6" spans="1:6" ht="12.75">
      <c r="A6" s="117"/>
      <c r="B6" s="118" t="s">
        <v>2</v>
      </c>
      <c r="C6" s="109">
        <v>5</v>
      </c>
      <c r="D6" s="110">
        <v>32</v>
      </c>
      <c r="E6" s="111"/>
      <c r="F6" s="104">
        <v>37</v>
      </c>
    </row>
    <row r="7" spans="1:6" ht="12.75">
      <c r="A7" s="117"/>
      <c r="B7" s="118" t="s">
        <v>9</v>
      </c>
      <c r="C7" s="109"/>
      <c r="D7" s="110">
        <v>5</v>
      </c>
      <c r="E7" s="111"/>
      <c r="F7" s="104">
        <v>5</v>
      </c>
    </row>
    <row r="8" spans="1:6" ht="12.75">
      <c r="A8" s="117"/>
      <c r="B8" s="118" t="s">
        <v>8</v>
      </c>
      <c r="C8" s="109"/>
      <c r="D8" s="110">
        <v>4</v>
      </c>
      <c r="E8" s="111"/>
      <c r="F8" s="104">
        <v>4</v>
      </c>
    </row>
    <row r="9" spans="1:6" ht="12.75">
      <c r="A9" s="117"/>
      <c r="B9" s="118" t="s">
        <v>19</v>
      </c>
      <c r="C9" s="109">
        <v>5</v>
      </c>
      <c r="D9" s="110"/>
      <c r="E9" s="111"/>
      <c r="F9" s="104">
        <v>5</v>
      </c>
    </row>
    <row r="10" spans="1:6" ht="12.75">
      <c r="A10" s="117"/>
      <c r="B10" s="118" t="s">
        <v>4</v>
      </c>
      <c r="C10" s="109">
        <v>33</v>
      </c>
      <c r="D10" s="110">
        <v>13</v>
      </c>
      <c r="E10" s="111"/>
      <c r="F10" s="104">
        <v>46</v>
      </c>
    </row>
    <row r="11" spans="1:6" ht="12.75">
      <c r="A11" s="117"/>
      <c r="B11" s="118" t="s">
        <v>5</v>
      </c>
      <c r="C11" s="109">
        <v>184</v>
      </c>
      <c r="D11" s="110">
        <v>40</v>
      </c>
      <c r="E11" s="111">
        <v>23</v>
      </c>
      <c r="F11" s="104">
        <v>247</v>
      </c>
    </row>
    <row r="12" spans="1:6" ht="12.75">
      <c r="A12" s="117"/>
      <c r="B12" s="118" t="s">
        <v>10</v>
      </c>
      <c r="C12" s="109">
        <v>30</v>
      </c>
      <c r="D12" s="110">
        <v>2</v>
      </c>
      <c r="E12" s="111"/>
      <c r="F12" s="104">
        <v>32</v>
      </c>
    </row>
    <row r="13" spans="1:6" ht="12.75">
      <c r="A13" s="119"/>
      <c r="B13" s="120" t="s">
        <v>11</v>
      </c>
      <c r="C13" s="112">
        <v>6</v>
      </c>
      <c r="D13" s="113">
        <v>3</v>
      </c>
      <c r="E13" s="114"/>
      <c r="F13" s="105">
        <v>9</v>
      </c>
    </row>
    <row r="14" spans="1:6" ht="12.75">
      <c r="A14" s="100" t="s">
        <v>86</v>
      </c>
      <c r="B14" s="121"/>
      <c r="C14" s="122">
        <v>323</v>
      </c>
      <c r="D14" s="101">
        <v>104</v>
      </c>
      <c r="E14" s="101">
        <v>23</v>
      </c>
      <c r="F14" s="102">
        <v>450</v>
      </c>
    </row>
    <row r="15" spans="1:6" ht="12.75">
      <c r="A15" t="s">
        <v>7</v>
      </c>
      <c r="B15" t="s">
        <v>14</v>
      </c>
      <c r="C15" s="106">
        <v>1</v>
      </c>
      <c r="D15" s="107"/>
      <c r="E15" s="108"/>
      <c r="F15" s="103">
        <v>1</v>
      </c>
    </row>
    <row r="16" spans="2:6" ht="12.75">
      <c r="B16" t="s">
        <v>17</v>
      </c>
      <c r="C16" s="109">
        <v>1</v>
      </c>
      <c r="D16" s="110"/>
      <c r="E16" s="111"/>
      <c r="F16" s="104">
        <v>1</v>
      </c>
    </row>
    <row r="17" spans="2:6" ht="12.75">
      <c r="B17" t="s">
        <v>26</v>
      </c>
      <c r="C17" s="109">
        <v>5</v>
      </c>
      <c r="D17" s="110"/>
      <c r="E17" s="111"/>
      <c r="F17" s="104">
        <v>5</v>
      </c>
    </row>
    <row r="18" spans="2:6" ht="12.75">
      <c r="B18" t="s">
        <v>24</v>
      </c>
      <c r="C18" s="109">
        <v>3</v>
      </c>
      <c r="D18" s="110"/>
      <c r="E18" s="111"/>
      <c r="F18" s="104">
        <v>3</v>
      </c>
    </row>
    <row r="19" spans="2:6" ht="12.75">
      <c r="B19" t="s">
        <v>20</v>
      </c>
      <c r="C19" s="109">
        <v>1</v>
      </c>
      <c r="D19" s="110"/>
      <c r="E19" s="111"/>
      <c r="F19" s="104">
        <v>1</v>
      </c>
    </row>
    <row r="20" spans="2:6" ht="12.75">
      <c r="B20" t="s">
        <v>16</v>
      </c>
      <c r="C20" s="109">
        <v>3</v>
      </c>
      <c r="D20" s="110"/>
      <c r="E20" s="111"/>
      <c r="F20" s="104">
        <v>3</v>
      </c>
    </row>
    <row r="21" spans="2:6" ht="12.75">
      <c r="B21" t="s">
        <v>6</v>
      </c>
      <c r="C21" s="109"/>
      <c r="D21" s="110">
        <v>1</v>
      </c>
      <c r="E21" s="111"/>
      <c r="F21" s="104">
        <v>1</v>
      </c>
    </row>
    <row r="22" spans="2:6" ht="12.75">
      <c r="B22" t="s">
        <v>22</v>
      </c>
      <c r="C22" s="109">
        <v>2</v>
      </c>
      <c r="D22" s="110"/>
      <c r="E22" s="111"/>
      <c r="F22" s="104">
        <v>2</v>
      </c>
    </row>
    <row r="23" spans="2:6" ht="12.75">
      <c r="B23" t="s">
        <v>15</v>
      </c>
      <c r="C23" s="109">
        <v>1</v>
      </c>
      <c r="D23" s="110"/>
      <c r="E23" s="111"/>
      <c r="F23" s="104">
        <v>1</v>
      </c>
    </row>
    <row r="24" spans="2:6" ht="12.75">
      <c r="B24" t="s">
        <v>18</v>
      </c>
      <c r="C24" s="109">
        <v>2</v>
      </c>
      <c r="D24" s="110"/>
      <c r="E24" s="111"/>
      <c r="F24" s="104">
        <v>2</v>
      </c>
    </row>
    <row r="25" spans="2:6" ht="12.75">
      <c r="B25" t="s">
        <v>21</v>
      </c>
      <c r="C25" s="109">
        <v>3</v>
      </c>
      <c r="D25" s="110"/>
      <c r="E25" s="111"/>
      <c r="F25" s="104">
        <v>3</v>
      </c>
    </row>
    <row r="26" spans="2:6" ht="12.75">
      <c r="B26" t="s">
        <v>13</v>
      </c>
      <c r="C26" s="112">
        <v>3</v>
      </c>
      <c r="D26" s="113"/>
      <c r="E26" s="114"/>
      <c r="F26" s="105">
        <v>3</v>
      </c>
    </row>
    <row r="27" spans="1:6" ht="12.75">
      <c r="A27" s="100" t="s">
        <v>99</v>
      </c>
      <c r="B27" s="121"/>
      <c r="C27" s="101">
        <v>25</v>
      </c>
      <c r="D27" s="101">
        <v>1</v>
      </c>
      <c r="E27" s="101"/>
      <c r="F27" s="102">
        <v>26</v>
      </c>
    </row>
    <row r="28" spans="1:6" ht="15.75">
      <c r="A28" s="124" t="s">
        <v>65</v>
      </c>
      <c r="B28" s="125"/>
      <c r="C28" s="123">
        <v>348</v>
      </c>
      <c r="D28" s="123">
        <v>105</v>
      </c>
      <c r="E28" s="123">
        <v>23</v>
      </c>
      <c r="F28" s="126">
        <v>476</v>
      </c>
    </row>
  </sheetData>
  <mergeCells count="1">
    <mergeCell ref="C2:E2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G17" sqref="G17"/>
    </sheetView>
  </sheetViews>
  <sheetFormatPr defaultColWidth="11.421875" defaultRowHeight="12.75"/>
  <cols>
    <col min="1" max="1" width="22.57421875" style="0" bestFit="1" customWidth="1"/>
    <col min="2" max="2" width="19.8515625" style="0" bestFit="1" customWidth="1"/>
    <col min="6" max="6" width="13.140625" style="0" bestFit="1" customWidth="1"/>
  </cols>
  <sheetData>
    <row r="2" spans="1:6" ht="12.75">
      <c r="A2" s="15" t="s">
        <v>81</v>
      </c>
      <c r="B2" s="15"/>
      <c r="C2" s="239" t="s">
        <v>82</v>
      </c>
      <c r="D2" s="239"/>
      <c r="E2" s="239"/>
      <c r="F2" s="15"/>
    </row>
    <row r="3" spans="1:6" ht="12.75">
      <c r="A3" s="58" t="s">
        <v>1</v>
      </c>
      <c r="B3" s="59" t="s">
        <v>0</v>
      </c>
      <c r="C3" s="60" t="s">
        <v>23</v>
      </c>
      <c r="D3" s="60" t="s">
        <v>27</v>
      </c>
      <c r="E3" s="60" t="s">
        <v>28</v>
      </c>
      <c r="F3" s="59" t="s">
        <v>65</v>
      </c>
    </row>
    <row r="4" spans="1:6" ht="12.75">
      <c r="A4" s="61" t="s">
        <v>3</v>
      </c>
      <c r="B4" s="62" t="s">
        <v>83</v>
      </c>
      <c r="C4" s="57">
        <v>1</v>
      </c>
      <c r="D4" s="57"/>
      <c r="E4" s="57"/>
      <c r="F4" s="63">
        <v>1</v>
      </c>
    </row>
    <row r="5" spans="1:6" ht="12.75">
      <c r="A5" s="64"/>
      <c r="B5" s="65" t="s">
        <v>84</v>
      </c>
      <c r="C5" s="57">
        <v>4</v>
      </c>
      <c r="D5" s="57"/>
      <c r="E5" s="57"/>
      <c r="F5" s="66">
        <v>4</v>
      </c>
    </row>
    <row r="6" spans="1:6" ht="12.75">
      <c r="A6" s="64"/>
      <c r="B6" s="65" t="s">
        <v>12</v>
      </c>
      <c r="C6" s="57">
        <v>22</v>
      </c>
      <c r="D6" s="57">
        <v>2</v>
      </c>
      <c r="E6" s="57"/>
      <c r="F6" s="66">
        <v>24</v>
      </c>
    </row>
    <row r="7" spans="1:6" ht="12.75">
      <c r="A7" s="64"/>
      <c r="B7" s="65" t="s">
        <v>2</v>
      </c>
      <c r="C7" s="57">
        <v>22</v>
      </c>
      <c r="D7" s="57">
        <v>87</v>
      </c>
      <c r="E7" s="57"/>
      <c r="F7" s="66">
        <v>109</v>
      </c>
    </row>
    <row r="8" spans="1:6" ht="12.75">
      <c r="A8" s="64"/>
      <c r="B8" s="65" t="s">
        <v>9</v>
      </c>
      <c r="C8" s="57">
        <v>11</v>
      </c>
      <c r="D8" s="57">
        <v>26</v>
      </c>
      <c r="E8" s="57"/>
      <c r="F8" s="66">
        <v>37</v>
      </c>
    </row>
    <row r="9" spans="1:6" ht="12.75">
      <c r="A9" s="64"/>
      <c r="B9" s="65" t="s">
        <v>8</v>
      </c>
      <c r="C9" s="57"/>
      <c r="D9" s="57">
        <v>2</v>
      </c>
      <c r="E9" s="57"/>
      <c r="F9" s="66">
        <v>2</v>
      </c>
    </row>
    <row r="10" spans="1:6" ht="12.75">
      <c r="A10" s="64"/>
      <c r="B10" s="65" t="s">
        <v>19</v>
      </c>
      <c r="C10" s="57">
        <v>1</v>
      </c>
      <c r="D10" s="57"/>
      <c r="E10" s="57"/>
      <c r="F10" s="66">
        <v>1</v>
      </c>
    </row>
    <row r="11" spans="1:6" ht="12.75">
      <c r="A11" s="64"/>
      <c r="B11" s="65" t="s">
        <v>85</v>
      </c>
      <c r="C11" s="57">
        <v>1</v>
      </c>
      <c r="D11" s="57"/>
      <c r="E11" s="57"/>
      <c r="F11" s="66">
        <v>1</v>
      </c>
    </row>
    <row r="12" spans="1:6" ht="12.75">
      <c r="A12" s="64"/>
      <c r="B12" s="65" t="s">
        <v>4</v>
      </c>
      <c r="C12" s="57">
        <v>61</v>
      </c>
      <c r="D12" s="57">
        <v>23</v>
      </c>
      <c r="E12" s="57"/>
      <c r="F12" s="66">
        <v>84</v>
      </c>
    </row>
    <row r="13" spans="1:6" ht="12.75">
      <c r="A13" s="64"/>
      <c r="B13" s="65" t="s">
        <v>5</v>
      </c>
      <c r="C13" s="57">
        <v>231</v>
      </c>
      <c r="D13" s="57">
        <v>68</v>
      </c>
      <c r="E13" s="57">
        <v>35</v>
      </c>
      <c r="F13" s="66">
        <v>334</v>
      </c>
    </row>
    <row r="14" spans="1:6" ht="12.75">
      <c r="A14" s="64"/>
      <c r="B14" s="65" t="s">
        <v>10</v>
      </c>
      <c r="C14" s="57">
        <v>22</v>
      </c>
      <c r="D14" s="57">
        <v>1</v>
      </c>
      <c r="E14" s="57"/>
      <c r="F14" s="66">
        <v>23</v>
      </c>
    </row>
    <row r="15" spans="1:6" ht="12.75">
      <c r="A15" s="64"/>
      <c r="B15" s="65" t="s">
        <v>11</v>
      </c>
      <c r="C15" s="57">
        <v>13</v>
      </c>
      <c r="D15" s="57">
        <v>5</v>
      </c>
      <c r="E15" s="57"/>
      <c r="F15" s="66">
        <v>18</v>
      </c>
    </row>
    <row r="16" spans="1:6" ht="12.75">
      <c r="A16" s="67" t="s">
        <v>86</v>
      </c>
      <c r="B16" s="68"/>
      <c r="C16" s="69">
        <v>389</v>
      </c>
      <c r="D16" s="69">
        <v>214</v>
      </c>
      <c r="E16" s="69">
        <v>35</v>
      </c>
      <c r="F16" s="70">
        <v>638</v>
      </c>
    </row>
    <row r="17" spans="1:6" ht="12.75">
      <c r="A17" s="64" t="s">
        <v>7</v>
      </c>
      <c r="B17" s="65" t="s">
        <v>87</v>
      </c>
      <c r="C17" s="57">
        <v>1</v>
      </c>
      <c r="D17" s="57"/>
      <c r="E17" s="57"/>
      <c r="F17" s="63">
        <v>1</v>
      </c>
    </row>
    <row r="18" spans="1:6" ht="12.75">
      <c r="A18" s="64"/>
      <c r="B18" s="65" t="s">
        <v>14</v>
      </c>
      <c r="C18" s="57">
        <v>1</v>
      </c>
      <c r="D18" s="57"/>
      <c r="E18" s="57"/>
      <c r="F18" s="66">
        <v>1</v>
      </c>
    </row>
    <row r="19" spans="1:6" ht="12.75">
      <c r="A19" s="64"/>
      <c r="B19" s="65" t="s">
        <v>88</v>
      </c>
      <c r="C19" s="57"/>
      <c r="D19" s="57">
        <v>2</v>
      </c>
      <c r="E19" s="57"/>
      <c r="F19" s="66">
        <v>2</v>
      </c>
    </row>
    <row r="20" spans="1:6" ht="12.75">
      <c r="A20" s="64"/>
      <c r="B20" s="65" t="s">
        <v>89</v>
      </c>
      <c r="C20" s="57">
        <v>2</v>
      </c>
      <c r="D20" s="57"/>
      <c r="E20" s="57"/>
      <c r="F20" s="66">
        <v>2</v>
      </c>
    </row>
    <row r="21" spans="1:6" ht="12.75">
      <c r="A21" s="64"/>
      <c r="B21" s="65" t="s">
        <v>90</v>
      </c>
      <c r="C21" s="57">
        <v>2</v>
      </c>
      <c r="D21" s="57"/>
      <c r="E21" s="57"/>
      <c r="F21" s="66">
        <v>2</v>
      </c>
    </row>
    <row r="22" spans="1:6" ht="12.75">
      <c r="A22" s="64"/>
      <c r="B22" s="65" t="s">
        <v>26</v>
      </c>
      <c r="C22" s="57">
        <v>3</v>
      </c>
      <c r="D22" s="57"/>
      <c r="E22" s="57"/>
      <c r="F22" s="66">
        <v>3</v>
      </c>
    </row>
    <row r="23" spans="1:6" ht="12.75">
      <c r="A23" s="64"/>
      <c r="B23" s="65" t="s">
        <v>91</v>
      </c>
      <c r="C23" s="57">
        <v>1</v>
      </c>
      <c r="D23" s="57"/>
      <c r="E23" s="57"/>
      <c r="F23" s="66">
        <v>1</v>
      </c>
    </row>
    <row r="24" spans="1:6" ht="12.75">
      <c r="A24" s="64"/>
      <c r="B24" s="65" t="s">
        <v>92</v>
      </c>
      <c r="C24" s="57">
        <v>7</v>
      </c>
      <c r="D24" s="57"/>
      <c r="E24" s="57"/>
      <c r="F24" s="66">
        <v>7</v>
      </c>
    </row>
    <row r="25" spans="1:6" ht="12.75">
      <c r="A25" s="64"/>
      <c r="B25" s="65" t="s">
        <v>93</v>
      </c>
      <c r="C25" s="57"/>
      <c r="D25" s="57">
        <v>2</v>
      </c>
      <c r="E25" s="57"/>
      <c r="F25" s="66">
        <v>2</v>
      </c>
    </row>
    <row r="26" spans="1:6" ht="12.75">
      <c r="A26" s="64"/>
      <c r="B26" s="65" t="s">
        <v>94</v>
      </c>
      <c r="C26" s="57">
        <v>1</v>
      </c>
      <c r="D26" s="57"/>
      <c r="E26" s="57"/>
      <c r="F26" s="66">
        <v>1</v>
      </c>
    </row>
    <row r="27" spans="1:6" ht="12.75">
      <c r="A27" s="64"/>
      <c r="B27" s="65" t="s">
        <v>95</v>
      </c>
      <c r="C27" s="57"/>
      <c r="D27" s="57">
        <v>1</v>
      </c>
      <c r="E27" s="57"/>
      <c r="F27" s="66">
        <v>1</v>
      </c>
    </row>
    <row r="28" spans="1:6" ht="12.75">
      <c r="A28" s="64"/>
      <c r="B28" s="65" t="s">
        <v>96</v>
      </c>
      <c r="C28" s="57">
        <v>1</v>
      </c>
      <c r="D28" s="57"/>
      <c r="E28" s="57"/>
      <c r="F28" s="66">
        <v>1</v>
      </c>
    </row>
    <row r="29" spans="1:6" ht="12.75">
      <c r="A29" s="64"/>
      <c r="B29" s="65" t="s">
        <v>97</v>
      </c>
      <c r="C29" s="57"/>
      <c r="D29" s="57">
        <v>1</v>
      </c>
      <c r="E29" s="57"/>
      <c r="F29" s="66">
        <v>1</v>
      </c>
    </row>
    <row r="30" spans="1:6" ht="12.75">
      <c r="A30" s="64"/>
      <c r="B30" s="65" t="s">
        <v>20</v>
      </c>
      <c r="C30" s="57">
        <v>1</v>
      </c>
      <c r="D30" s="57"/>
      <c r="E30" s="57"/>
      <c r="F30" s="66">
        <v>1</v>
      </c>
    </row>
    <row r="31" spans="1:6" ht="12.75">
      <c r="A31" s="64"/>
      <c r="B31" s="65" t="s">
        <v>16</v>
      </c>
      <c r="C31" s="57">
        <v>2</v>
      </c>
      <c r="D31" s="57"/>
      <c r="E31" s="57"/>
      <c r="F31" s="66">
        <v>2</v>
      </c>
    </row>
    <row r="32" spans="1:6" ht="12.75">
      <c r="A32" s="64"/>
      <c r="B32" s="65" t="s">
        <v>98</v>
      </c>
      <c r="C32" s="57"/>
      <c r="D32" s="57">
        <v>1</v>
      </c>
      <c r="E32" s="57"/>
      <c r="F32" s="66">
        <v>1</v>
      </c>
    </row>
    <row r="33" spans="1:6" ht="12.75">
      <c r="A33" s="64"/>
      <c r="B33" s="65" t="s">
        <v>15</v>
      </c>
      <c r="C33" s="57">
        <v>2</v>
      </c>
      <c r="D33" s="57"/>
      <c r="E33" s="57"/>
      <c r="F33" s="66">
        <v>2</v>
      </c>
    </row>
    <row r="34" spans="1:6" ht="12.75">
      <c r="A34" s="64"/>
      <c r="B34" s="65" t="s">
        <v>18</v>
      </c>
      <c r="C34" s="57">
        <v>1</v>
      </c>
      <c r="D34" s="57"/>
      <c r="E34" s="57"/>
      <c r="F34" s="66">
        <v>1</v>
      </c>
    </row>
    <row r="35" spans="1:6" ht="12.75">
      <c r="A35" s="64"/>
      <c r="B35" s="65" t="s">
        <v>21</v>
      </c>
      <c r="C35" s="57">
        <v>2</v>
      </c>
      <c r="D35" s="57"/>
      <c r="E35" s="57"/>
      <c r="F35" s="66">
        <v>2</v>
      </c>
    </row>
    <row r="36" spans="1:6" ht="12.75">
      <c r="A36" s="71"/>
      <c r="B36" s="72" t="s">
        <v>13</v>
      </c>
      <c r="C36" s="57">
        <v>1</v>
      </c>
      <c r="D36" s="57"/>
      <c r="E36" s="57"/>
      <c r="F36" s="73">
        <v>1</v>
      </c>
    </row>
    <row r="37" spans="1:6" ht="12.75">
      <c r="A37" s="67" t="s">
        <v>99</v>
      </c>
      <c r="B37" s="68"/>
      <c r="C37" s="69">
        <v>28</v>
      </c>
      <c r="D37" s="69">
        <v>7</v>
      </c>
      <c r="E37" s="69"/>
      <c r="F37" s="70">
        <v>35</v>
      </c>
    </row>
    <row r="38" spans="1:6" ht="15.75">
      <c r="A38" s="74" t="s">
        <v>65</v>
      </c>
      <c r="B38" s="75"/>
      <c r="C38" s="76">
        <v>417</v>
      </c>
      <c r="D38" s="76">
        <v>221</v>
      </c>
      <c r="E38" s="76">
        <v>35</v>
      </c>
      <c r="F38" s="77">
        <v>673</v>
      </c>
    </row>
    <row r="39" spans="1:6" ht="12.75">
      <c r="A39" s="15"/>
      <c r="B39" s="15"/>
      <c r="C39" s="15"/>
      <c r="D39" s="15"/>
      <c r="E39" s="15"/>
      <c r="F39" s="15"/>
    </row>
  </sheetData>
  <mergeCells count="1">
    <mergeCell ref="C2:E2"/>
  </mergeCells>
  <printOptions/>
  <pageMargins left="0.75" right="0.75" top="0.29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6">
      <selection activeCell="A1" sqref="A1:IV1"/>
    </sheetView>
  </sheetViews>
  <sheetFormatPr defaultColWidth="11.421875" defaultRowHeight="12.75"/>
  <cols>
    <col min="2" max="2" width="19.8515625" style="0" bestFit="1" customWidth="1"/>
    <col min="6" max="6" width="13.140625" style="0" bestFit="1" customWidth="1"/>
  </cols>
  <sheetData>
    <row r="1" ht="12.75">
      <c r="A1" t="s">
        <v>120</v>
      </c>
    </row>
    <row r="2" spans="3:5" ht="12.75">
      <c r="C2" s="240" t="s">
        <v>82</v>
      </c>
      <c r="D2" s="240"/>
      <c r="E2" s="240"/>
    </row>
    <row r="3" spans="1:6" ht="12.75">
      <c r="A3" s="182" t="s">
        <v>1</v>
      </c>
      <c r="B3" s="183" t="s">
        <v>0</v>
      </c>
      <c r="C3" s="183" t="s">
        <v>23</v>
      </c>
      <c r="D3" s="183" t="s">
        <v>27</v>
      </c>
      <c r="E3" s="183" t="s">
        <v>28</v>
      </c>
      <c r="F3" s="184" t="s">
        <v>65</v>
      </c>
    </row>
    <row r="4" spans="1:6" ht="12.75">
      <c r="A4" s="185" t="s">
        <v>3</v>
      </c>
      <c r="B4" s="186" t="s">
        <v>83</v>
      </c>
      <c r="C4" s="187">
        <v>2</v>
      </c>
      <c r="D4" s="188"/>
      <c r="E4" s="189"/>
      <c r="F4" s="190">
        <v>2</v>
      </c>
    </row>
    <row r="5" spans="1:6" ht="12.75">
      <c r="A5" s="191"/>
      <c r="B5" s="192" t="s">
        <v>12</v>
      </c>
      <c r="C5" s="193">
        <v>25</v>
      </c>
      <c r="D5" s="194">
        <v>17</v>
      </c>
      <c r="E5" s="195"/>
      <c r="F5" s="196">
        <v>42</v>
      </c>
    </row>
    <row r="6" spans="1:6" ht="12.75">
      <c r="A6" s="191"/>
      <c r="B6" s="192" t="s">
        <v>2</v>
      </c>
      <c r="C6" s="193">
        <v>52</v>
      </c>
      <c r="D6" s="194">
        <v>47</v>
      </c>
      <c r="E6" s="195"/>
      <c r="F6" s="196">
        <v>99</v>
      </c>
    </row>
    <row r="7" spans="1:6" ht="12.75">
      <c r="A7" s="191"/>
      <c r="B7" s="192" t="s">
        <v>9</v>
      </c>
      <c r="C7" s="193">
        <v>25</v>
      </c>
      <c r="D7" s="194">
        <v>67</v>
      </c>
      <c r="E7" s="195"/>
      <c r="F7" s="196">
        <v>92</v>
      </c>
    </row>
    <row r="8" spans="1:6" ht="12.75">
      <c r="A8" s="191"/>
      <c r="B8" s="192" t="s">
        <v>8</v>
      </c>
      <c r="C8" s="193"/>
      <c r="D8" s="194">
        <v>5</v>
      </c>
      <c r="E8" s="195"/>
      <c r="F8" s="196">
        <v>5</v>
      </c>
    </row>
    <row r="9" spans="1:6" ht="12.75">
      <c r="A9" s="191"/>
      <c r="B9" s="192" t="s">
        <v>19</v>
      </c>
      <c r="C9" s="193">
        <v>1</v>
      </c>
      <c r="D9" s="194"/>
      <c r="E9" s="195"/>
      <c r="F9" s="196">
        <v>1</v>
      </c>
    </row>
    <row r="10" spans="1:6" ht="12.75">
      <c r="A10" s="191"/>
      <c r="B10" s="192" t="s">
        <v>121</v>
      </c>
      <c r="C10" s="193"/>
      <c r="D10" s="194">
        <v>1</v>
      </c>
      <c r="E10" s="195"/>
      <c r="F10" s="196">
        <v>1</v>
      </c>
    </row>
    <row r="11" spans="1:6" ht="12.75">
      <c r="A11" s="191"/>
      <c r="B11" s="192" t="s">
        <v>4</v>
      </c>
      <c r="C11" s="193">
        <v>61</v>
      </c>
      <c r="D11" s="194">
        <v>7</v>
      </c>
      <c r="E11" s="195"/>
      <c r="F11" s="196">
        <v>68</v>
      </c>
    </row>
    <row r="12" spans="1:6" ht="12.75">
      <c r="A12" s="191"/>
      <c r="B12" s="192" t="s">
        <v>5</v>
      </c>
      <c r="C12" s="193">
        <v>112</v>
      </c>
      <c r="D12" s="194">
        <v>63</v>
      </c>
      <c r="E12" s="195">
        <v>36</v>
      </c>
      <c r="F12" s="196">
        <v>211</v>
      </c>
    </row>
    <row r="13" spans="1:6" ht="12.75">
      <c r="A13" s="191"/>
      <c r="B13" s="192" t="s">
        <v>10</v>
      </c>
      <c r="C13" s="193">
        <v>9</v>
      </c>
      <c r="D13" s="194">
        <v>3</v>
      </c>
      <c r="E13" s="195"/>
      <c r="F13" s="196">
        <v>12</v>
      </c>
    </row>
    <row r="14" spans="1:6" ht="12.75">
      <c r="A14" s="197"/>
      <c r="B14" s="198" t="s">
        <v>11</v>
      </c>
      <c r="C14" s="199">
        <v>10</v>
      </c>
      <c r="D14" s="200">
        <v>2</v>
      </c>
      <c r="E14" s="201"/>
      <c r="F14" s="202">
        <v>12</v>
      </c>
    </row>
    <row r="15" spans="1:6" ht="12.75">
      <c r="A15" s="203" t="s">
        <v>86</v>
      </c>
      <c r="B15" s="204"/>
      <c r="C15" s="129">
        <v>297</v>
      </c>
      <c r="D15" s="129">
        <v>212</v>
      </c>
      <c r="E15" s="129">
        <v>36</v>
      </c>
      <c r="F15" s="205">
        <v>545</v>
      </c>
    </row>
    <row r="16" spans="1:6" ht="12.75">
      <c r="A16" s="185" t="s">
        <v>7</v>
      </c>
      <c r="B16" s="186" t="s">
        <v>87</v>
      </c>
      <c r="C16" s="187">
        <v>4</v>
      </c>
      <c r="D16" s="188"/>
      <c r="E16" s="189"/>
      <c r="F16" s="190">
        <v>4</v>
      </c>
    </row>
    <row r="17" spans="1:6" ht="12.75">
      <c r="A17" s="191"/>
      <c r="B17" s="192" t="s">
        <v>26</v>
      </c>
      <c r="C17" s="193">
        <v>4</v>
      </c>
      <c r="D17" s="194"/>
      <c r="E17" s="195"/>
      <c r="F17" s="196">
        <v>4</v>
      </c>
    </row>
    <row r="18" spans="1:6" ht="12.75">
      <c r="A18" s="191"/>
      <c r="B18" s="192" t="s">
        <v>91</v>
      </c>
      <c r="C18" s="193">
        <v>2</v>
      </c>
      <c r="D18" s="194"/>
      <c r="E18" s="195"/>
      <c r="F18" s="196">
        <v>2</v>
      </c>
    </row>
    <row r="19" spans="1:6" ht="12.75">
      <c r="A19" s="191"/>
      <c r="B19" s="192" t="s">
        <v>92</v>
      </c>
      <c r="C19" s="193">
        <v>2</v>
      </c>
      <c r="D19" s="194"/>
      <c r="E19" s="195"/>
      <c r="F19" s="196">
        <v>2</v>
      </c>
    </row>
    <row r="20" spans="1:6" ht="12.75">
      <c r="A20" s="191"/>
      <c r="B20" s="192" t="s">
        <v>122</v>
      </c>
      <c r="C20" s="193">
        <v>1</v>
      </c>
      <c r="D20" s="194"/>
      <c r="E20" s="195"/>
      <c r="F20" s="196">
        <v>1</v>
      </c>
    </row>
    <row r="21" spans="1:6" ht="12.75">
      <c r="A21" s="191"/>
      <c r="B21" s="192" t="s">
        <v>24</v>
      </c>
      <c r="C21" s="193">
        <v>8</v>
      </c>
      <c r="D21" s="194"/>
      <c r="E21" s="195"/>
      <c r="F21" s="196">
        <v>8</v>
      </c>
    </row>
    <row r="22" spans="1:6" ht="12.75">
      <c r="A22" s="191"/>
      <c r="B22" s="192" t="s">
        <v>20</v>
      </c>
      <c r="C22" s="193">
        <v>1</v>
      </c>
      <c r="D22" s="194"/>
      <c r="E22" s="195"/>
      <c r="F22" s="196">
        <v>1</v>
      </c>
    </row>
    <row r="23" spans="1:6" ht="12.75">
      <c r="A23" s="191"/>
      <c r="B23" s="192" t="s">
        <v>22</v>
      </c>
      <c r="C23" s="193">
        <v>3</v>
      </c>
      <c r="D23" s="194"/>
      <c r="E23" s="195"/>
      <c r="F23" s="196">
        <v>3</v>
      </c>
    </row>
    <row r="24" spans="1:6" ht="12.75">
      <c r="A24" s="191"/>
      <c r="B24" s="192" t="s">
        <v>15</v>
      </c>
      <c r="C24" s="193">
        <v>2</v>
      </c>
      <c r="D24" s="194"/>
      <c r="E24" s="195"/>
      <c r="F24" s="196">
        <v>2</v>
      </c>
    </row>
    <row r="25" spans="1:6" ht="12.75">
      <c r="A25" s="191"/>
      <c r="B25" s="192" t="s">
        <v>123</v>
      </c>
      <c r="C25" s="193">
        <v>1</v>
      </c>
      <c r="D25" s="194"/>
      <c r="E25" s="195"/>
      <c r="F25" s="196">
        <v>1</v>
      </c>
    </row>
    <row r="26" spans="1:6" ht="12.75">
      <c r="A26" s="191"/>
      <c r="B26" s="192" t="s">
        <v>124</v>
      </c>
      <c r="C26" s="193">
        <v>1</v>
      </c>
      <c r="D26" s="194"/>
      <c r="E26" s="195"/>
      <c r="F26" s="196">
        <v>1</v>
      </c>
    </row>
    <row r="27" spans="1:6" ht="12.75">
      <c r="A27" s="191"/>
      <c r="B27" s="192" t="s">
        <v>21</v>
      </c>
      <c r="C27" s="193">
        <v>4</v>
      </c>
      <c r="D27" s="194"/>
      <c r="E27" s="195"/>
      <c r="F27" s="196">
        <v>4</v>
      </c>
    </row>
    <row r="28" spans="1:6" ht="12.75">
      <c r="A28" s="197"/>
      <c r="B28" s="198" t="s">
        <v>13</v>
      </c>
      <c r="C28" s="199">
        <v>1</v>
      </c>
      <c r="D28" s="200"/>
      <c r="E28" s="201"/>
      <c r="F28" s="202">
        <v>1</v>
      </c>
    </row>
    <row r="29" spans="1:6" ht="12.75">
      <c r="A29" s="203" t="s">
        <v>99</v>
      </c>
      <c r="B29" s="204"/>
      <c r="C29" s="206">
        <v>34</v>
      </c>
      <c r="D29" s="207"/>
      <c r="E29" s="208"/>
      <c r="F29" s="205">
        <v>34</v>
      </c>
    </row>
    <row r="30" spans="1:6" ht="15.75">
      <c r="A30" s="209" t="s">
        <v>65</v>
      </c>
      <c r="B30" s="210"/>
      <c r="C30" s="211">
        <v>331</v>
      </c>
      <c r="D30" s="212">
        <v>212</v>
      </c>
      <c r="E30" s="213">
        <v>36</v>
      </c>
      <c r="F30" s="214">
        <v>579</v>
      </c>
    </row>
  </sheetData>
  <mergeCells count="1">
    <mergeCell ref="C2:E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IV1"/>
    </sheetView>
  </sheetViews>
  <sheetFormatPr defaultColWidth="11.421875" defaultRowHeight="12.75"/>
  <cols>
    <col min="2" max="2" width="25.8515625" style="0" bestFit="1" customWidth="1"/>
  </cols>
  <sheetData>
    <row r="1" spans="1:5" ht="12.75">
      <c r="A1" t="s">
        <v>125</v>
      </c>
      <c r="C1" s="240"/>
      <c r="D1" s="240"/>
      <c r="E1" s="240"/>
    </row>
    <row r="2" spans="3:5" ht="12.75">
      <c r="C2" s="168"/>
      <c r="D2" s="168" t="s">
        <v>82</v>
      </c>
      <c r="E2" s="168"/>
    </row>
    <row r="3" spans="1:6" ht="12.75">
      <c r="A3" s="182" t="s">
        <v>1</v>
      </c>
      <c r="B3" s="183" t="s">
        <v>0</v>
      </c>
      <c r="C3" s="183" t="s">
        <v>23</v>
      </c>
      <c r="D3" s="183" t="s">
        <v>27</v>
      </c>
      <c r="E3" s="183" t="s">
        <v>28</v>
      </c>
      <c r="F3" s="184" t="s">
        <v>65</v>
      </c>
    </row>
    <row r="4" spans="1:6" ht="12.75">
      <c r="A4" s="191" t="s">
        <v>3</v>
      </c>
      <c r="B4" s="215" t="s">
        <v>83</v>
      </c>
      <c r="C4" s="193">
        <v>2</v>
      </c>
      <c r="D4" s="194"/>
      <c r="E4" s="195"/>
      <c r="F4" s="196">
        <v>2</v>
      </c>
    </row>
    <row r="5" spans="1:6" ht="12.75">
      <c r="A5" s="191"/>
      <c r="B5" s="215" t="s">
        <v>126</v>
      </c>
      <c r="C5" s="193">
        <v>1</v>
      </c>
      <c r="D5" s="194"/>
      <c r="E5" s="195"/>
      <c r="F5" s="196">
        <v>1</v>
      </c>
    </row>
    <row r="6" spans="1:6" ht="12.75">
      <c r="A6" s="191"/>
      <c r="B6" s="215" t="s">
        <v>127</v>
      </c>
      <c r="C6" s="193">
        <v>1</v>
      </c>
      <c r="D6" s="194"/>
      <c r="E6" s="195"/>
      <c r="F6" s="196">
        <v>1</v>
      </c>
    </row>
    <row r="7" spans="1:6" ht="12.75">
      <c r="A7" s="191"/>
      <c r="B7" s="215" t="s">
        <v>12</v>
      </c>
      <c r="C7" s="193">
        <v>10</v>
      </c>
      <c r="D7" s="194">
        <v>15</v>
      </c>
      <c r="E7" s="195"/>
      <c r="F7" s="196">
        <v>25</v>
      </c>
    </row>
    <row r="8" spans="1:6" ht="12.75">
      <c r="A8" s="191"/>
      <c r="B8" s="215" t="s">
        <v>2</v>
      </c>
      <c r="C8" s="193">
        <v>40</v>
      </c>
      <c r="D8" s="194">
        <v>36</v>
      </c>
      <c r="E8" s="195"/>
      <c r="F8" s="196">
        <v>76</v>
      </c>
    </row>
    <row r="9" spans="1:6" ht="12.75">
      <c r="A9" s="191"/>
      <c r="B9" s="215" t="s">
        <v>9</v>
      </c>
      <c r="C9" s="193">
        <v>23</v>
      </c>
      <c r="D9" s="194">
        <v>5</v>
      </c>
      <c r="E9" s="195"/>
      <c r="F9" s="196">
        <v>28</v>
      </c>
    </row>
    <row r="10" spans="1:6" ht="12.75">
      <c r="A10" s="191"/>
      <c r="B10" s="215" t="s">
        <v>8</v>
      </c>
      <c r="C10" s="193">
        <v>2</v>
      </c>
      <c r="D10" s="194">
        <v>2</v>
      </c>
      <c r="E10" s="195"/>
      <c r="F10" s="196">
        <v>4</v>
      </c>
    </row>
    <row r="11" spans="1:6" ht="12.75">
      <c r="A11" s="191"/>
      <c r="B11" s="215" t="s">
        <v>128</v>
      </c>
      <c r="C11" s="193"/>
      <c r="D11" s="194">
        <v>1</v>
      </c>
      <c r="E11" s="195"/>
      <c r="F11" s="196">
        <v>1</v>
      </c>
    </row>
    <row r="12" spans="1:6" ht="12.75">
      <c r="A12" s="191"/>
      <c r="B12" s="215" t="s">
        <v>85</v>
      </c>
      <c r="C12" s="193">
        <v>1</v>
      </c>
      <c r="D12" s="194"/>
      <c r="E12" s="195"/>
      <c r="F12" s="196">
        <v>1</v>
      </c>
    </row>
    <row r="13" spans="1:6" ht="12.75">
      <c r="A13" s="191"/>
      <c r="B13" s="215" t="s">
        <v>4</v>
      </c>
      <c r="C13" s="193">
        <v>23</v>
      </c>
      <c r="D13" s="194"/>
      <c r="E13" s="195"/>
      <c r="F13" s="196">
        <v>23</v>
      </c>
    </row>
    <row r="14" spans="1:6" ht="12.75">
      <c r="A14" s="191"/>
      <c r="B14" s="215" t="s">
        <v>5</v>
      </c>
      <c r="C14" s="193">
        <v>52</v>
      </c>
      <c r="D14" s="194">
        <v>16</v>
      </c>
      <c r="E14" s="195">
        <v>12</v>
      </c>
      <c r="F14" s="196">
        <v>80</v>
      </c>
    </row>
    <row r="15" spans="1:6" ht="12.75">
      <c r="A15" s="191"/>
      <c r="B15" s="215" t="s">
        <v>10</v>
      </c>
      <c r="C15" s="193">
        <v>17</v>
      </c>
      <c r="D15" s="194">
        <v>4</v>
      </c>
      <c r="E15" s="195"/>
      <c r="F15" s="196">
        <v>21</v>
      </c>
    </row>
    <row r="16" spans="1:6" ht="12.75">
      <c r="A16" s="191"/>
      <c r="B16" s="215" t="s">
        <v>11</v>
      </c>
      <c r="C16" s="193">
        <v>6</v>
      </c>
      <c r="D16" s="194"/>
      <c r="E16" s="195"/>
      <c r="F16" s="196">
        <v>6</v>
      </c>
    </row>
    <row r="17" spans="1:6" ht="12.75">
      <c r="A17" s="191"/>
      <c r="B17" s="215" t="s">
        <v>129</v>
      </c>
      <c r="C17" s="199">
        <v>1</v>
      </c>
      <c r="D17" s="200"/>
      <c r="E17" s="201"/>
      <c r="F17" s="202">
        <v>1</v>
      </c>
    </row>
    <row r="18" spans="1:6" ht="12.75">
      <c r="A18" s="203" t="s">
        <v>86</v>
      </c>
      <c r="B18" s="204"/>
      <c r="C18" s="206">
        <v>179</v>
      </c>
      <c r="D18" s="207">
        <v>79</v>
      </c>
      <c r="E18" s="208">
        <v>12</v>
      </c>
      <c r="F18" s="205">
        <v>270</v>
      </c>
    </row>
    <row r="19" spans="1:6" ht="12.75">
      <c r="A19" s="191" t="s">
        <v>7</v>
      </c>
      <c r="B19" s="215" t="s">
        <v>87</v>
      </c>
      <c r="C19" s="187">
        <v>2</v>
      </c>
      <c r="D19" s="188"/>
      <c r="E19" s="189"/>
      <c r="F19" s="190">
        <v>2</v>
      </c>
    </row>
    <row r="20" spans="1:6" ht="12.75">
      <c r="A20" s="191"/>
      <c r="B20" s="215" t="s">
        <v>17</v>
      </c>
      <c r="C20" s="193">
        <v>1</v>
      </c>
      <c r="D20" s="194"/>
      <c r="E20" s="195"/>
      <c r="F20" s="196">
        <v>1</v>
      </c>
    </row>
    <row r="21" spans="1:6" ht="12.75">
      <c r="A21" s="191"/>
      <c r="B21" s="215" t="s">
        <v>91</v>
      </c>
      <c r="C21" s="193">
        <v>1</v>
      </c>
      <c r="D21" s="194"/>
      <c r="E21" s="195"/>
      <c r="F21" s="196">
        <v>1</v>
      </c>
    </row>
    <row r="22" spans="1:6" ht="12.75">
      <c r="A22" s="191"/>
      <c r="B22" s="215" t="s">
        <v>92</v>
      </c>
      <c r="C22" s="193">
        <v>2</v>
      </c>
      <c r="D22" s="194"/>
      <c r="E22" s="195"/>
      <c r="F22" s="196">
        <v>2</v>
      </c>
    </row>
    <row r="23" spans="1:6" ht="12.75">
      <c r="A23" s="191"/>
      <c r="B23" s="215" t="s">
        <v>95</v>
      </c>
      <c r="C23" s="193"/>
      <c r="D23" s="194">
        <v>1</v>
      </c>
      <c r="E23" s="195"/>
      <c r="F23" s="196">
        <v>1</v>
      </c>
    </row>
    <row r="24" spans="1:6" ht="12.75">
      <c r="A24" s="191"/>
      <c r="B24" s="215" t="s">
        <v>130</v>
      </c>
      <c r="C24" s="193">
        <v>2</v>
      </c>
      <c r="D24" s="194"/>
      <c r="E24" s="195"/>
      <c r="F24" s="196">
        <v>2</v>
      </c>
    </row>
    <row r="25" spans="1:6" ht="12.75">
      <c r="A25" s="191"/>
      <c r="B25" s="215" t="s">
        <v>131</v>
      </c>
      <c r="C25" s="193">
        <v>4</v>
      </c>
      <c r="D25" s="194"/>
      <c r="E25" s="195"/>
      <c r="F25" s="196">
        <v>4</v>
      </c>
    </row>
    <row r="26" spans="1:6" ht="12.75">
      <c r="A26" s="191"/>
      <c r="B26" s="215" t="s">
        <v>124</v>
      </c>
      <c r="C26" s="193">
        <v>3</v>
      </c>
      <c r="D26" s="194"/>
      <c r="E26" s="195"/>
      <c r="F26" s="196">
        <v>3</v>
      </c>
    </row>
    <row r="27" spans="1:6" ht="12.75">
      <c r="A27" s="191"/>
      <c r="B27" s="215" t="s">
        <v>21</v>
      </c>
      <c r="C27" s="193">
        <v>9</v>
      </c>
      <c r="D27" s="194"/>
      <c r="E27" s="195"/>
      <c r="F27" s="196">
        <v>9</v>
      </c>
    </row>
    <row r="28" spans="1:6" ht="12.75">
      <c r="A28" s="191"/>
      <c r="B28" s="215" t="s">
        <v>13</v>
      </c>
      <c r="C28" s="199">
        <v>4</v>
      </c>
      <c r="D28" s="200"/>
      <c r="E28" s="201"/>
      <c r="F28" s="196">
        <v>4</v>
      </c>
    </row>
    <row r="29" spans="1:6" ht="12.75">
      <c r="A29" s="203" t="s">
        <v>99</v>
      </c>
      <c r="B29" s="204"/>
      <c r="C29" s="199">
        <v>28</v>
      </c>
      <c r="D29" s="200">
        <v>1</v>
      </c>
      <c r="E29" s="201"/>
      <c r="F29" s="205">
        <v>29</v>
      </c>
    </row>
    <row r="30" spans="1:6" ht="15.75">
      <c r="A30" s="209" t="s">
        <v>65</v>
      </c>
      <c r="B30" s="210"/>
      <c r="C30" s="211">
        <v>207</v>
      </c>
      <c r="D30" s="212">
        <v>80</v>
      </c>
      <c r="E30" s="212">
        <v>12</v>
      </c>
      <c r="F30" s="214">
        <v>299</v>
      </c>
    </row>
    <row r="33" spans="1:2" ht="12.75">
      <c r="A33" s="15" t="s">
        <v>77</v>
      </c>
      <c r="B33" s="15"/>
    </row>
    <row r="34" spans="1:2" ht="12.75">
      <c r="A34" s="14" t="s">
        <v>23</v>
      </c>
      <c r="B34" s="15" t="s">
        <v>78</v>
      </c>
    </row>
    <row r="35" spans="1:2" ht="12.75">
      <c r="A35" s="14" t="s">
        <v>27</v>
      </c>
      <c r="B35" s="15" t="s">
        <v>80</v>
      </c>
    </row>
    <row r="36" spans="1:2" ht="12.75">
      <c r="A36" s="14" t="s">
        <v>28</v>
      </c>
      <c r="B36" s="15" t="s">
        <v>132</v>
      </c>
    </row>
  </sheetData>
  <mergeCells count="1">
    <mergeCell ref="C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n222612</dc:creator>
  <cp:keywords/>
  <dc:description/>
  <cp:lastModifiedBy>x039897</cp:lastModifiedBy>
  <cp:lastPrinted>2017-01-10T08:31:04Z</cp:lastPrinted>
  <dcterms:created xsi:type="dcterms:W3CDTF">2017-01-04T08:35:45Z</dcterms:created>
  <dcterms:modified xsi:type="dcterms:W3CDTF">2017-01-13T08:19:54Z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