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9750" activeTab="4"/>
  </bookViews>
  <sheets>
    <sheet name="PPTO FIN 2015" sheetId="1" r:id="rId1"/>
    <sheet name="PTO fin 2016" sheetId="2" r:id="rId2"/>
    <sheet name="PTO fin 2017" sheetId="3" r:id="rId3"/>
    <sheet name="PTO fin 2018" sheetId="4" r:id="rId4"/>
    <sheet name="PTO fin 2019" sheetId="5" r:id="rId5"/>
  </sheets>
  <definedNames>
    <definedName name="_xlnm.Print_Area" localSheetId="0">'PPTO FIN 2015'!$A$1:$H$22</definedName>
    <definedName name="_xlnm.Print_Area" localSheetId="1">'PTO fin 2016'!$A$1:$H$32</definedName>
    <definedName name="_xlnm.Print_Area" localSheetId="2">'PTO fin 2017'!$A$1:$H$31</definedName>
    <definedName name="_xlnm.Print_Area" localSheetId="3">'PTO fin 2018'!$A$1:$H$31</definedName>
    <definedName name="_xlnm.Print_Area" localSheetId="4">'PTO fin 2019'!$A$1:$H$31</definedName>
  </definedNames>
  <calcPr fullCalcOnLoad="1"/>
</workbook>
</file>

<file path=xl/sharedStrings.xml><?xml version="1.0" encoding="utf-8"?>
<sst xmlns="http://schemas.openxmlformats.org/spreadsheetml/2006/main" count="154" uniqueCount="36">
  <si>
    <t>DISPONIBLE</t>
  </si>
  <si>
    <t>Autorizado</t>
  </si>
  <si>
    <t>Consolidado</t>
  </si>
  <si>
    <t>Ajustes y Transf. pto.</t>
  </si>
  <si>
    <t>Crédito inicial</t>
  </si>
  <si>
    <t>OBLIGACIONES RECONOCIDAS</t>
  </si>
  <si>
    <t>CIERRE EJERCICIO 2018</t>
  </si>
  <si>
    <t>Línea Subvenciones para arrendatarios de vivienda 2017</t>
  </si>
  <si>
    <t>Reservado</t>
  </si>
  <si>
    <t>TOTAL</t>
  </si>
  <si>
    <t>REHABILITACIÓN</t>
  </si>
  <si>
    <t>Precio Tasado</t>
  </si>
  <si>
    <t>Protección Oficial</t>
  </si>
  <si>
    <t>ADQUISICIÓN</t>
  </si>
  <si>
    <t>ALQUILERES</t>
  </si>
  <si>
    <t>-</t>
  </si>
  <si>
    <t>DERRIBOS</t>
  </si>
  <si>
    <t>Viviendas</t>
  </si>
  <si>
    <t>Reconocido ADO</t>
  </si>
  <si>
    <t>Dispuesto AD</t>
  </si>
  <si>
    <t>Autorizado A</t>
  </si>
  <si>
    <t>Concepto</t>
  </si>
  <si>
    <t>Línea Subvenciones y subsidios para actuaciones en vivienda 2018</t>
  </si>
  <si>
    <t>CIERRE EJERCICIO 2017</t>
  </si>
  <si>
    <t>Línea Subvenciones y subsidios para actuaciones en vivienda 2017</t>
  </si>
  <si>
    <t>CIERRE EJERCICIO 2016</t>
  </si>
  <si>
    <t>Línea Subvenciones para arrendatarios de vivienda 2016</t>
  </si>
  <si>
    <t>SUBSIDIOS</t>
  </si>
  <si>
    <t>Línea Subvenciones y subsidios para actuaciones en vivienda 2016</t>
  </si>
  <si>
    <t>CIERRE EJERCICIO 2015</t>
  </si>
  <si>
    <t>Línea Subvenciones para arrendatarios de vivienda 2015</t>
  </si>
  <si>
    <t>Línea Subvenciones y subsidios para actuaciones en vivienda 2015</t>
  </si>
  <si>
    <t>Línea Subvenciones para arrendatarios de vivienda 2018</t>
  </si>
  <si>
    <t>CIERRE EJERCICIO 2019</t>
  </si>
  <si>
    <t>Línea Subvenciones para arrendatarios de vivienda 2019</t>
  </si>
  <si>
    <t>Línea Subvenciones y subsidios para actuaciones en vivienda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</si>
</sst>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_P_t_s_-;\-* #,##0.00\ _P_t_s_-;_-* &quot;-&quot;\ _P_t_s_-;_-@_-"/>
    <numFmt numFmtId="166" formatCode="#,##0.00\ _€"/>
    <numFmt numFmtId="167" formatCode="_-* #,##0.00\ _P_t_s_-;\-* #,##0.00\ _P_t_s_-;_-* &quot;-&quot;??\ _P_t_s_-;_-@_-"/>
    <numFmt numFmtId="168" formatCode="_-* #,##0\ _P_t_s_-;\-* #,##0\ _P_t_s_-;_-* &quot;-&quot;??\ _P_t_s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0"/>
      <color indexed="10"/>
      <name val="Benguiat Frisky"/>
      <family val="4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2"/>
      <name val="Benguiat Frisky"/>
      <family val="4"/>
    </font>
    <font>
      <sz val="14"/>
      <color indexed="12"/>
      <name val="Benguiat Frisky"/>
      <family val="4"/>
    </font>
    <font>
      <sz val="11"/>
      <color indexed="10"/>
      <name val="Benguiat Frisky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32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164" fontId="0" fillId="0" borderId="0" xfId="47" applyAlignment="1">
      <alignment/>
    </xf>
    <xf numFmtId="165" fontId="2" fillId="0" borderId="0" xfId="47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10" xfId="47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47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3" fillId="0" borderId="0" xfId="47" applyNumberFormat="1" applyFont="1" applyAlignment="1">
      <alignment horizontal="center"/>
    </xf>
    <xf numFmtId="165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168" fontId="9" fillId="0" borderId="0" xfId="46" applyNumberFormat="1" applyFont="1" applyAlignment="1">
      <alignment horizontal="center"/>
    </xf>
    <xf numFmtId="3" fontId="9" fillId="0" borderId="0" xfId="0" applyNumberFormat="1" applyFont="1" applyAlignment="1">
      <alignment/>
    </xf>
    <xf numFmtId="165" fontId="10" fillId="0" borderId="0" xfId="47" applyNumberFormat="1" applyFont="1" applyAlignment="1">
      <alignment/>
    </xf>
    <xf numFmtId="0" fontId="10" fillId="0" borderId="0" xfId="0" applyFont="1" applyAlignment="1">
      <alignment/>
    </xf>
    <xf numFmtId="168" fontId="9" fillId="0" borderId="11" xfId="46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165" fontId="0" fillId="0" borderId="11" xfId="47" applyNumberFormat="1" applyBorder="1" applyAlignment="1">
      <alignment/>
    </xf>
    <xf numFmtId="0" fontId="11" fillId="0" borderId="11" xfId="0" applyFont="1" applyBorder="1" applyAlignment="1">
      <alignment/>
    </xf>
    <xf numFmtId="0" fontId="12" fillId="0" borderId="0" xfId="47" applyNumberFormat="1" applyFont="1" applyAlignment="1">
      <alignment/>
    </xf>
    <xf numFmtId="165" fontId="12" fillId="0" borderId="0" xfId="47" applyNumberFormat="1" applyFont="1" applyAlignment="1">
      <alignment/>
    </xf>
    <xf numFmtId="165" fontId="0" fillId="0" borderId="0" xfId="47" applyNumberFormat="1" applyAlignment="1">
      <alignment/>
    </xf>
    <xf numFmtId="0" fontId="12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64" fontId="13" fillId="0" borderId="11" xfId="47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5" fillId="0" borderId="0" xfId="0" applyNumberFormat="1" applyFont="1" applyAlignment="1">
      <alignment/>
    </xf>
    <xf numFmtId="165" fontId="4" fillId="0" borderId="0" xfId="47" applyNumberFormat="1" applyFont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165" fontId="15" fillId="0" borderId="0" xfId="47" applyNumberFormat="1" applyFont="1" applyAlignment="1">
      <alignment/>
    </xf>
    <xf numFmtId="165" fontId="9" fillId="0" borderId="11" xfId="47" applyNumberFormat="1" applyFont="1" applyBorder="1" applyAlignment="1">
      <alignment/>
    </xf>
    <xf numFmtId="165" fontId="9" fillId="0" borderId="0" xfId="47" applyNumberFormat="1" applyFont="1" applyAlignment="1">
      <alignment/>
    </xf>
    <xf numFmtId="0" fontId="0" fillId="0" borderId="0" xfId="53">
      <alignment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166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43" fontId="0" fillId="0" borderId="0" xfId="53" applyNumberFormat="1">
      <alignment/>
      <protection/>
    </xf>
    <xf numFmtId="167" fontId="0" fillId="0" borderId="0" xfId="53" applyNumberFormat="1">
      <alignment/>
      <protection/>
    </xf>
    <xf numFmtId="165" fontId="0" fillId="0" borderId="0" xfId="53" applyNumberFormat="1">
      <alignment/>
      <protection/>
    </xf>
    <xf numFmtId="4" fontId="8" fillId="0" borderId="0" xfId="53" applyNumberFormat="1" applyFont="1">
      <alignment/>
      <protection/>
    </xf>
    <xf numFmtId="164" fontId="0" fillId="0" borderId="0" xfId="53" applyNumberFormat="1">
      <alignment/>
      <protection/>
    </xf>
    <xf numFmtId="3" fontId="9" fillId="0" borderId="0" xfId="53" applyNumberFormat="1" applyFont="1">
      <alignment/>
      <protection/>
    </xf>
    <xf numFmtId="0" fontId="10" fillId="0" borderId="0" xfId="53" applyFont="1">
      <alignment/>
      <protection/>
    </xf>
    <xf numFmtId="0" fontId="9" fillId="0" borderId="11" xfId="53" applyFont="1" applyBorder="1">
      <alignment/>
      <protection/>
    </xf>
    <xf numFmtId="0" fontId="11" fillId="0" borderId="11" xfId="53" applyFont="1" applyBorder="1">
      <alignment/>
      <protection/>
    </xf>
    <xf numFmtId="0" fontId="12" fillId="0" borderId="0" xfId="53" applyFont="1" applyAlignment="1">
      <alignment horizontal="left" indent="2"/>
      <protection/>
    </xf>
    <xf numFmtId="0" fontId="9" fillId="0" borderId="0" xfId="53" applyFont="1">
      <alignment/>
      <protection/>
    </xf>
    <xf numFmtId="0" fontId="11" fillId="0" borderId="0" xfId="53" applyFont="1">
      <alignment/>
      <protection/>
    </xf>
    <xf numFmtId="0" fontId="9" fillId="0" borderId="0" xfId="53" applyNumberFormat="1" applyFont="1" applyAlignment="1">
      <alignment horizontal="center"/>
      <protection/>
    </xf>
    <xf numFmtId="0" fontId="13" fillId="0" borderId="11" xfId="53" applyFont="1" applyBorder="1" applyAlignment="1">
      <alignment horizontal="center"/>
      <protection/>
    </xf>
    <xf numFmtId="0" fontId="0" fillId="0" borderId="11" xfId="53" applyBorder="1">
      <alignment/>
      <protection/>
    </xf>
    <xf numFmtId="0" fontId="14" fillId="0" borderId="11" xfId="53" applyFont="1" applyBorder="1" applyAlignment="1">
      <alignment horizontal="center"/>
      <protection/>
    </xf>
    <xf numFmtId="14" fontId="5" fillId="0" borderId="0" xfId="53" applyNumberFormat="1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0" applyFont="1" applyAlignment="1">
      <alignment horizontal="center"/>
    </xf>
    <xf numFmtId="164" fontId="0" fillId="0" borderId="0" xfId="48" applyAlignment="1">
      <alignment/>
    </xf>
    <xf numFmtId="165" fontId="2" fillId="0" borderId="0" xfId="48" applyNumberFormat="1" applyFont="1" applyAlignment="1">
      <alignment/>
    </xf>
    <xf numFmtId="165" fontId="3" fillId="0" borderId="10" xfId="48" applyNumberFormat="1" applyFont="1" applyBorder="1" applyAlignment="1">
      <alignment horizontal="center"/>
    </xf>
    <xf numFmtId="165" fontId="2" fillId="0" borderId="0" xfId="48" applyNumberFormat="1" applyFont="1" applyAlignment="1">
      <alignment horizontal="center"/>
    </xf>
    <xf numFmtId="165" fontId="3" fillId="0" borderId="0" xfId="48" applyNumberFormat="1" applyFont="1" applyAlignment="1">
      <alignment horizontal="center"/>
    </xf>
    <xf numFmtId="168" fontId="9" fillId="0" borderId="0" xfId="49" applyNumberFormat="1" applyFont="1" applyAlignment="1">
      <alignment horizontal="center"/>
    </xf>
    <xf numFmtId="165" fontId="10" fillId="0" borderId="0" xfId="48" applyNumberFormat="1" applyFont="1" applyAlignment="1">
      <alignment/>
    </xf>
    <xf numFmtId="168" fontId="9" fillId="0" borderId="11" xfId="49" applyNumberFormat="1" applyFont="1" applyBorder="1" applyAlignment="1">
      <alignment horizontal="center"/>
    </xf>
    <xf numFmtId="165" fontId="0" fillId="0" borderId="11" xfId="48" applyNumberFormat="1" applyBorder="1" applyAlignment="1">
      <alignment/>
    </xf>
    <xf numFmtId="0" fontId="12" fillId="0" borderId="0" xfId="48" applyNumberFormat="1" applyFont="1" applyAlignment="1">
      <alignment/>
    </xf>
    <xf numFmtId="165" fontId="12" fillId="0" borderId="0" xfId="48" applyNumberFormat="1" applyFont="1" applyAlignment="1">
      <alignment/>
    </xf>
    <xf numFmtId="165" fontId="0" fillId="0" borderId="0" xfId="48" applyNumberFormat="1" applyAlignment="1">
      <alignment/>
    </xf>
    <xf numFmtId="164" fontId="13" fillId="0" borderId="11" xfId="48" applyFont="1" applyBorder="1" applyAlignment="1">
      <alignment horizontal="center"/>
    </xf>
    <xf numFmtId="165" fontId="4" fillId="0" borderId="0" xfId="48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19.421875" style="0" customWidth="1"/>
    <col min="2" max="2" width="20.28125" style="1" customWidth="1"/>
    <col min="3" max="3" width="1.7109375" style="0" customWidth="1"/>
    <col min="4" max="4" width="19.421875" style="0" bestFit="1" customWidth="1"/>
    <col min="5" max="5" width="1.7109375" style="0" customWidth="1"/>
    <col min="6" max="6" width="19.421875" style="0" bestFit="1" customWidth="1"/>
    <col min="7" max="7" width="1.7109375" style="0" customWidth="1"/>
    <col min="8" max="9" width="17.421875" style="0" bestFit="1" customWidth="1"/>
  </cols>
  <sheetData>
    <row r="2" spans="1:8" ht="15.75">
      <c r="A2" s="82" t="s">
        <v>31</v>
      </c>
      <c r="B2" s="82"/>
      <c r="C2" s="82"/>
      <c r="D2" s="82"/>
      <c r="E2" s="82"/>
      <c r="F2" s="82"/>
      <c r="G2" s="82"/>
      <c r="H2" s="82"/>
    </row>
    <row r="3" spans="1:8" ht="15.75">
      <c r="A3" s="81" t="s">
        <v>29</v>
      </c>
      <c r="B3" s="81"/>
      <c r="C3" s="81"/>
      <c r="D3" s="81"/>
      <c r="E3" s="81"/>
      <c r="F3" s="81"/>
      <c r="G3" s="81"/>
      <c r="H3" s="81"/>
    </row>
    <row r="4" spans="1:4" ht="15.75">
      <c r="A4" s="82" t="s">
        <v>5</v>
      </c>
      <c r="B4" s="82"/>
      <c r="C4" s="9"/>
      <c r="D4" s="8">
        <v>24948321.86</v>
      </c>
    </row>
    <row r="5" spans="1:4" ht="15.75">
      <c r="A5" s="37"/>
      <c r="B5" s="36"/>
      <c r="C5" s="9"/>
      <c r="D5" s="35"/>
    </row>
    <row r="6" spans="1:8" ht="18.75" thickBot="1">
      <c r="A6" s="34" t="s">
        <v>21</v>
      </c>
      <c r="B6" s="33" t="s">
        <v>20</v>
      </c>
      <c r="C6" s="31"/>
      <c r="D6" s="31" t="s">
        <v>19</v>
      </c>
      <c r="E6" s="31"/>
      <c r="F6" s="31" t="s">
        <v>18</v>
      </c>
      <c r="G6" s="32"/>
      <c r="H6" s="31" t="s">
        <v>17</v>
      </c>
    </row>
    <row r="7" spans="1:8" ht="15" thickTop="1">
      <c r="A7" s="29" t="s">
        <v>27</v>
      </c>
      <c r="B7" s="41">
        <v>21965.33</v>
      </c>
      <c r="C7" s="26"/>
      <c r="D7" s="41">
        <v>21965.33</v>
      </c>
      <c r="E7" s="26"/>
      <c r="F7" s="41">
        <v>21965.33</v>
      </c>
      <c r="G7" s="28"/>
      <c r="H7" s="30" t="s">
        <v>15</v>
      </c>
    </row>
    <row r="8" spans="1:9" ht="14.25">
      <c r="A8" s="29" t="s">
        <v>16</v>
      </c>
      <c r="B8" s="41">
        <v>45917.36</v>
      </c>
      <c r="C8" s="41">
        <v>121282.9</v>
      </c>
      <c r="D8" s="41">
        <v>45917.36</v>
      </c>
      <c r="E8" s="41"/>
      <c r="F8" s="41">
        <v>45917.36</v>
      </c>
      <c r="G8" s="28"/>
      <c r="H8" s="30" t="s">
        <v>15</v>
      </c>
      <c r="I8" s="10"/>
    </row>
    <row r="9" spans="1:8" ht="14.25">
      <c r="A9" s="29" t="s">
        <v>14</v>
      </c>
      <c r="B9" s="41">
        <v>3757013.17</v>
      </c>
      <c r="C9" s="41"/>
      <c r="D9" s="41">
        <v>3757013.17</v>
      </c>
      <c r="E9" s="41"/>
      <c r="F9" s="41">
        <v>3757013.17</v>
      </c>
      <c r="G9" s="28"/>
      <c r="H9" s="16">
        <v>135</v>
      </c>
    </row>
    <row r="10" spans="1:8" ht="14.25">
      <c r="A10" s="29" t="s">
        <v>13</v>
      </c>
      <c r="B10" s="41">
        <v>3518416.47</v>
      </c>
      <c r="C10" s="41"/>
      <c r="D10" s="41">
        <v>3518416.47</v>
      </c>
      <c r="E10" s="41"/>
      <c r="F10" s="41">
        <v>3518416.47</v>
      </c>
      <c r="G10" s="28"/>
      <c r="H10" s="16">
        <v>286</v>
      </c>
    </row>
    <row r="11" spans="1:8" ht="12.75">
      <c r="A11" s="27" t="s">
        <v>12</v>
      </c>
      <c r="B11" s="25">
        <v>3242895.06</v>
      </c>
      <c r="C11" s="26"/>
      <c r="D11" s="25">
        <v>3242895.06</v>
      </c>
      <c r="E11" s="26"/>
      <c r="F11" s="25">
        <v>3242895.06</v>
      </c>
      <c r="H11" s="24">
        <v>237</v>
      </c>
    </row>
    <row r="12" spans="1:8" ht="12.75">
      <c r="A12" s="27" t="s">
        <v>11</v>
      </c>
      <c r="B12" s="25">
        <v>275521.41</v>
      </c>
      <c r="C12" s="26"/>
      <c r="D12" s="25">
        <v>275521.41</v>
      </c>
      <c r="E12" s="26"/>
      <c r="F12" s="25">
        <v>275521.41</v>
      </c>
      <c r="H12" s="24">
        <v>49</v>
      </c>
    </row>
    <row r="13" spans="1:9" ht="15" thickBot="1">
      <c r="A13" s="23" t="s">
        <v>10</v>
      </c>
      <c r="B13" s="40">
        <v>17605009.53</v>
      </c>
      <c r="C13" s="40"/>
      <c r="D13" s="40">
        <v>17605009.53</v>
      </c>
      <c r="E13" s="40"/>
      <c r="F13" s="40">
        <v>17605009.53</v>
      </c>
      <c r="G13" s="21"/>
      <c r="H13" s="20">
        <v>2972</v>
      </c>
      <c r="I13" s="10"/>
    </row>
    <row r="14" spans="1:9" ht="15" thickTop="1">
      <c r="A14" s="19" t="s">
        <v>9</v>
      </c>
      <c r="B14" s="39">
        <f>+B8+B9+B10+B13+B7</f>
        <v>24948321.86</v>
      </c>
      <c r="C14" s="39">
        <f>+C8+C9+C10+C13</f>
        <v>121282.9</v>
      </c>
      <c r="D14" s="39">
        <f>+D8+D9+D10+D13+D7</f>
        <v>24948321.86</v>
      </c>
      <c r="E14" s="39">
        <f>+E8+E9+E10+E13</f>
        <v>0</v>
      </c>
      <c r="F14" s="39">
        <f>+F8+F9+F10+F13+F7</f>
        <v>24948321.86</v>
      </c>
      <c r="G14" s="17"/>
      <c r="H14" s="16">
        <f>+H9+H10+H13</f>
        <v>3393</v>
      </c>
      <c r="I14" s="13"/>
    </row>
    <row r="15" spans="8:9" ht="12.75">
      <c r="H15" s="13"/>
      <c r="I15" s="13"/>
    </row>
    <row r="16" spans="1:8" ht="12.75">
      <c r="A16" s="3" t="s">
        <v>4</v>
      </c>
      <c r="B16" s="6">
        <v>28807546</v>
      </c>
      <c r="D16" s="15"/>
      <c r="F16" s="15"/>
      <c r="H16" s="13"/>
    </row>
    <row r="17" spans="1:8" ht="12.75">
      <c r="A17" s="5" t="s">
        <v>3</v>
      </c>
      <c r="B17" s="4">
        <v>-3858743.27</v>
      </c>
      <c r="D17" s="38"/>
      <c r="F17" s="11"/>
      <c r="H17" s="13"/>
    </row>
    <row r="18" spans="1:9" ht="12.75">
      <c r="A18" s="3" t="s">
        <v>2</v>
      </c>
      <c r="B18" s="6">
        <f>+B16+B17</f>
        <v>24948802.73</v>
      </c>
      <c r="D18" s="13"/>
      <c r="F18" s="11"/>
      <c r="H18" s="13"/>
      <c r="I18" s="10"/>
    </row>
    <row r="19" spans="1:6" ht="12.75">
      <c r="A19" s="5" t="s">
        <v>8</v>
      </c>
      <c r="B19" s="12">
        <v>0</v>
      </c>
      <c r="D19" s="11"/>
      <c r="F19" s="11"/>
    </row>
    <row r="20" spans="1:6" ht="12.75">
      <c r="A20" s="5" t="s">
        <v>1</v>
      </c>
      <c r="B20" s="4">
        <v>-24948321.86</v>
      </c>
      <c r="D20" s="10"/>
      <c r="F20" s="10"/>
    </row>
    <row r="21" spans="1:6" ht="12.75">
      <c r="A21" s="3" t="s">
        <v>0</v>
      </c>
      <c r="B21" s="2">
        <f>+B18+B19+B20</f>
        <v>480.8700000010431</v>
      </c>
      <c r="D21" s="11"/>
      <c r="F21" s="10"/>
    </row>
    <row r="22" spans="1:6" ht="12.75">
      <c r="A22" s="3"/>
      <c r="B22" s="2"/>
      <c r="D22" s="11"/>
      <c r="F22" s="10"/>
    </row>
    <row r="23" spans="1:8" ht="15.75">
      <c r="A23" s="82" t="s">
        <v>30</v>
      </c>
      <c r="B23" s="82"/>
      <c r="C23" s="82"/>
      <c r="D23" s="82"/>
      <c r="E23" s="82"/>
      <c r="F23" s="82"/>
      <c r="G23" s="82"/>
      <c r="H23" s="82"/>
    </row>
    <row r="24" spans="1:8" ht="15.75">
      <c r="A24" s="81" t="s">
        <v>29</v>
      </c>
      <c r="B24" s="81"/>
      <c r="C24" s="81"/>
      <c r="D24" s="81"/>
      <c r="E24" s="81"/>
      <c r="F24" s="81"/>
      <c r="G24" s="81"/>
      <c r="H24" s="81"/>
    </row>
    <row r="25" spans="1:4" ht="15.75">
      <c r="A25" s="82" t="s">
        <v>5</v>
      </c>
      <c r="B25" s="82"/>
      <c r="C25" s="9"/>
      <c r="D25" s="8">
        <v>11650853.65</v>
      </c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2" ht="12.75">
      <c r="A27" s="3" t="s">
        <v>4</v>
      </c>
      <c r="B27" s="6">
        <v>11085000</v>
      </c>
    </row>
    <row r="28" spans="1:2" ht="12.75">
      <c r="A28" s="5" t="s">
        <v>3</v>
      </c>
      <c r="B28" s="4">
        <v>566091.71</v>
      </c>
    </row>
    <row r="29" spans="1:2" ht="12.75">
      <c r="A29" s="3" t="s">
        <v>2</v>
      </c>
      <c r="B29" s="6">
        <f>+B27+B28</f>
        <v>11651091.71</v>
      </c>
    </row>
    <row r="30" spans="1:2" ht="12.75">
      <c r="A30" s="5" t="s">
        <v>1</v>
      </c>
      <c r="B30" s="4">
        <v>-11650853.65</v>
      </c>
    </row>
    <row r="31" spans="1:2" ht="12.75">
      <c r="A31" s="3" t="s">
        <v>0</v>
      </c>
      <c r="B31" s="2">
        <f>+B29+B30</f>
        <v>238.06000000052154</v>
      </c>
    </row>
  </sheetData>
  <sheetProtection/>
  <mergeCells count="6">
    <mergeCell ref="A24:H24"/>
    <mergeCell ref="A25:B25"/>
    <mergeCell ref="A2:H2"/>
    <mergeCell ref="A3:H3"/>
    <mergeCell ref="A4:B4"/>
    <mergeCell ref="A23:H23"/>
  </mergeCells>
  <printOptions horizontalCentered="1"/>
  <pageMargins left="0.75" right="0.75" top="0.74" bottom="1" header="0" footer="0"/>
  <pageSetup horizontalDpi="300" verticalDpi="300" orientation="landscape" paperSize="9" scale="120" r:id="rId1"/>
  <headerFooter alignWithMargins="0">
    <oddFooter>&amp;CSección de Gestión Económica y Planificación - Servicio de Vivienda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4" sqref="A24:H32"/>
    </sheetView>
  </sheetViews>
  <sheetFormatPr defaultColWidth="11.421875" defaultRowHeight="12.75"/>
  <cols>
    <col min="1" max="1" width="19.421875" style="0" customWidth="1"/>
    <col min="2" max="2" width="20.28125" style="1" customWidth="1"/>
    <col min="3" max="3" width="1.7109375" style="0" customWidth="1"/>
    <col min="4" max="4" width="18.8515625" style="0" customWidth="1"/>
    <col min="5" max="5" width="1.7109375" style="0" customWidth="1"/>
    <col min="6" max="6" width="18.8515625" style="0" customWidth="1"/>
    <col min="7" max="7" width="1.7109375" style="0" customWidth="1"/>
    <col min="8" max="9" width="17.421875" style="0" bestFit="1" customWidth="1"/>
    <col min="10" max="10" width="14.421875" style="0" bestFit="1" customWidth="1"/>
  </cols>
  <sheetData>
    <row r="1" ht="15.75">
      <c r="H1" s="35"/>
    </row>
    <row r="2" ht="15.75">
      <c r="H2" s="35"/>
    </row>
    <row r="3" spans="1:8" ht="15.75">
      <c r="A3" s="82" t="s">
        <v>28</v>
      </c>
      <c r="B3" s="82"/>
      <c r="C3" s="82"/>
      <c r="D3" s="82"/>
      <c r="E3" s="82"/>
      <c r="F3" s="82"/>
      <c r="G3" s="82"/>
      <c r="H3" s="82"/>
    </row>
    <row r="4" spans="1:8" ht="15.75">
      <c r="A4" s="81" t="s">
        <v>25</v>
      </c>
      <c r="B4" s="81"/>
      <c r="C4" s="81"/>
      <c r="D4" s="81"/>
      <c r="E4" s="81"/>
      <c r="F4" s="81"/>
      <c r="G4" s="81"/>
      <c r="H4" s="81"/>
    </row>
    <row r="5" spans="1:4" ht="15.75">
      <c r="A5" s="82" t="s">
        <v>5</v>
      </c>
      <c r="B5" s="82"/>
      <c r="C5" s="9"/>
      <c r="D5" s="8">
        <v>19293474.62</v>
      </c>
    </row>
    <row r="6" spans="1:4" ht="15.75">
      <c r="A6" s="37"/>
      <c r="B6" s="36"/>
      <c r="C6" s="9"/>
      <c r="D6" s="35"/>
    </row>
    <row r="7" spans="1:8" ht="18.75" thickBot="1">
      <c r="A7" s="34" t="s">
        <v>21</v>
      </c>
      <c r="B7" s="33" t="s">
        <v>20</v>
      </c>
      <c r="C7" s="31"/>
      <c r="D7" s="31" t="s">
        <v>19</v>
      </c>
      <c r="E7" s="31"/>
      <c r="F7" s="31" t="s">
        <v>18</v>
      </c>
      <c r="G7" s="32"/>
      <c r="H7" s="31" t="s">
        <v>17</v>
      </c>
    </row>
    <row r="8" spans="1:8" ht="15" thickTop="1">
      <c r="A8" s="29" t="s">
        <v>27</v>
      </c>
      <c r="B8" s="26">
        <v>0</v>
      </c>
      <c r="C8" s="26"/>
      <c r="D8" s="26">
        <v>0</v>
      </c>
      <c r="E8" s="26"/>
      <c r="F8" s="26">
        <v>0</v>
      </c>
      <c r="G8" s="28"/>
      <c r="H8" s="30" t="s">
        <v>15</v>
      </c>
    </row>
    <row r="9" spans="1:9" ht="14.25">
      <c r="A9" s="29" t="s">
        <v>16</v>
      </c>
      <c r="B9" s="26">
        <v>0</v>
      </c>
      <c r="C9" s="26"/>
      <c r="D9" s="26">
        <v>0</v>
      </c>
      <c r="E9" s="26"/>
      <c r="F9" s="26">
        <v>0</v>
      </c>
      <c r="G9" s="28"/>
      <c r="H9" s="30" t="s">
        <v>15</v>
      </c>
      <c r="I9" s="10"/>
    </row>
    <row r="10" spans="1:9" ht="14.25">
      <c r="A10" s="29" t="s">
        <v>14</v>
      </c>
      <c r="B10" s="26">
        <v>5843785.51</v>
      </c>
      <c r="C10" s="26"/>
      <c r="D10" s="26">
        <v>5843785.51</v>
      </c>
      <c r="E10" s="26"/>
      <c r="F10" s="26">
        <v>5843785.08</v>
      </c>
      <c r="G10" s="28"/>
      <c r="H10" s="16">
        <v>199</v>
      </c>
      <c r="I10" s="13"/>
    </row>
    <row r="11" spans="1:8" ht="14.25">
      <c r="A11" s="29" t="s">
        <v>13</v>
      </c>
      <c r="B11" s="26">
        <v>3363618.85</v>
      </c>
      <c r="C11" s="26"/>
      <c r="D11" s="26">
        <v>3363618.85</v>
      </c>
      <c r="E11" s="26"/>
      <c r="F11" s="26">
        <v>3363618.85</v>
      </c>
      <c r="G11" s="28"/>
      <c r="H11" s="16">
        <v>265</v>
      </c>
    </row>
    <row r="12" spans="1:9" ht="12.75">
      <c r="A12" s="27" t="s">
        <v>12</v>
      </c>
      <c r="B12" s="25">
        <v>3119541.79</v>
      </c>
      <c r="C12" s="26"/>
      <c r="D12" s="25">
        <v>3119541.79</v>
      </c>
      <c r="E12" s="26"/>
      <c r="F12" s="25">
        <v>3119541.79</v>
      </c>
      <c r="H12" s="24">
        <v>219</v>
      </c>
      <c r="I12" s="10"/>
    </row>
    <row r="13" spans="1:10" ht="12.75">
      <c r="A13" s="27" t="s">
        <v>11</v>
      </c>
      <c r="B13" s="25">
        <v>244077.06</v>
      </c>
      <c r="C13" s="26"/>
      <c r="D13" s="25">
        <v>244077.06</v>
      </c>
      <c r="E13" s="26"/>
      <c r="F13" s="25">
        <v>244077.06</v>
      </c>
      <c r="H13" s="24">
        <v>46</v>
      </c>
      <c r="I13" s="10"/>
      <c r="J13" s="10"/>
    </row>
    <row r="14" spans="1:8" ht="15" thickBot="1">
      <c r="A14" s="23" t="s">
        <v>10</v>
      </c>
      <c r="B14" s="22">
        <v>10086070.26</v>
      </c>
      <c r="C14" s="22"/>
      <c r="D14" s="22">
        <v>10086070.26</v>
      </c>
      <c r="E14" s="22"/>
      <c r="F14" s="22">
        <v>10086070.26</v>
      </c>
      <c r="G14" s="21"/>
      <c r="H14" s="20">
        <v>2289</v>
      </c>
    </row>
    <row r="15" spans="1:9" ht="15" thickTop="1">
      <c r="A15" s="19" t="s">
        <v>9</v>
      </c>
      <c r="B15" s="18">
        <f>+B10+B11+B14</f>
        <v>19293474.619999997</v>
      </c>
      <c r="C15" s="18"/>
      <c r="D15" s="18">
        <f>+D10+D11+D14</f>
        <v>19293474.619999997</v>
      </c>
      <c r="E15" s="18"/>
      <c r="F15" s="18">
        <f>+F10+F11+F14</f>
        <v>19293474.189999998</v>
      </c>
      <c r="G15" s="17"/>
      <c r="H15" s="16">
        <f>+H10+H11+H14</f>
        <v>2753</v>
      </c>
      <c r="I15" s="13"/>
    </row>
    <row r="17" spans="1:9" ht="12.75">
      <c r="A17" s="3" t="s">
        <v>4</v>
      </c>
      <c r="B17" s="6">
        <v>25549000</v>
      </c>
      <c r="D17" s="15"/>
      <c r="F17" s="15"/>
      <c r="I17" s="10"/>
    </row>
    <row r="18" spans="1:8" ht="12.75">
      <c r="A18" s="5" t="s">
        <v>3</v>
      </c>
      <c r="B18" s="4">
        <v>-6209205.41</v>
      </c>
      <c r="D18" s="14"/>
      <c r="F18" s="11"/>
      <c r="H18" s="13"/>
    </row>
    <row r="19" spans="1:9" ht="12.75">
      <c r="A19" s="3" t="s">
        <v>2</v>
      </c>
      <c r="B19" s="6">
        <f>+B17+B18</f>
        <v>19339794.59</v>
      </c>
      <c r="D19" s="13"/>
      <c r="F19" s="11"/>
      <c r="H19" s="13"/>
      <c r="I19" s="10"/>
    </row>
    <row r="20" spans="1:6" ht="12.75">
      <c r="A20" s="5" t="s">
        <v>8</v>
      </c>
      <c r="B20" s="12">
        <v>-46194.52</v>
      </c>
      <c r="D20" s="11"/>
      <c r="F20" s="11"/>
    </row>
    <row r="21" spans="1:6" ht="12.75">
      <c r="A21" s="5" t="s">
        <v>1</v>
      </c>
      <c r="B21" s="4">
        <f>-B15</f>
        <v>-19293474.619999997</v>
      </c>
      <c r="D21" s="10"/>
      <c r="F21" s="10"/>
    </row>
    <row r="22" spans="1:6" ht="12.75">
      <c r="A22" s="3" t="s">
        <v>0</v>
      </c>
      <c r="B22" s="2">
        <f>+B19+B20+B21</f>
        <v>125.45000000298023</v>
      </c>
      <c r="D22" s="11"/>
      <c r="F22" s="10"/>
    </row>
    <row r="23" spans="1:6" ht="12.75">
      <c r="A23" s="3"/>
      <c r="B23" s="2"/>
      <c r="D23" s="11"/>
      <c r="F23" s="10"/>
    </row>
    <row r="24" spans="1:8" ht="15.75">
      <c r="A24" s="82" t="s">
        <v>26</v>
      </c>
      <c r="B24" s="82"/>
      <c r="C24" s="82"/>
      <c r="D24" s="82"/>
      <c r="E24" s="82"/>
      <c r="F24" s="82"/>
      <c r="G24" s="82"/>
      <c r="H24" s="82"/>
    </row>
    <row r="25" spans="1:8" ht="15.75">
      <c r="A25" s="81" t="s">
        <v>25</v>
      </c>
      <c r="B25" s="81"/>
      <c r="C25" s="81"/>
      <c r="D25" s="81"/>
      <c r="E25" s="81"/>
      <c r="F25" s="81"/>
      <c r="G25" s="81"/>
      <c r="H25" s="81"/>
    </row>
    <row r="26" spans="1:4" ht="15.75">
      <c r="A26" s="82" t="s">
        <v>5</v>
      </c>
      <c r="B26" s="82"/>
      <c r="C26" s="9"/>
      <c r="D26" s="8">
        <v>12115885</v>
      </c>
    </row>
    <row r="27" spans="1:8" ht="15">
      <c r="A27" s="7"/>
      <c r="B27" s="7"/>
      <c r="C27" s="7"/>
      <c r="D27" s="7"/>
      <c r="E27" s="7"/>
      <c r="F27" s="7"/>
      <c r="G27" s="7"/>
      <c r="H27" s="7"/>
    </row>
    <row r="28" spans="1:2" ht="12.75">
      <c r="A28" s="3" t="s">
        <v>4</v>
      </c>
      <c r="B28" s="6">
        <v>12985000</v>
      </c>
    </row>
    <row r="29" spans="1:2" ht="12.75">
      <c r="A29" s="5" t="s">
        <v>3</v>
      </c>
      <c r="B29" s="4">
        <v>-869115</v>
      </c>
    </row>
    <row r="30" spans="1:2" ht="12.75">
      <c r="A30" s="3" t="s">
        <v>2</v>
      </c>
      <c r="B30" s="6">
        <f>+B28+B29</f>
        <v>12115885</v>
      </c>
    </row>
    <row r="31" spans="1:2" ht="12.75">
      <c r="A31" s="5" t="s">
        <v>1</v>
      </c>
      <c r="B31" s="4">
        <v>-12115885</v>
      </c>
    </row>
    <row r="32" spans="1:2" ht="12.75">
      <c r="A32" s="3" t="s">
        <v>0</v>
      </c>
      <c r="B32" s="2">
        <f>+B30+B31</f>
        <v>0</v>
      </c>
    </row>
  </sheetData>
  <sheetProtection/>
  <mergeCells count="6">
    <mergeCell ref="A26:B26"/>
    <mergeCell ref="A5:B5"/>
    <mergeCell ref="A3:H3"/>
    <mergeCell ref="A24:H24"/>
    <mergeCell ref="A25:H25"/>
    <mergeCell ref="A4:H4"/>
  </mergeCells>
  <printOptions horizontalCentered="1"/>
  <pageMargins left="0.75" right="0.75" top="0.31" bottom="1" header="0" footer="0"/>
  <pageSetup horizontalDpi="300" verticalDpi="300" orientation="landscape" paperSize="9" scale="120" r:id="rId1"/>
  <headerFooter alignWithMargins="0">
    <oddFooter>&amp;CServicio de Vivienda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19.421875" style="0" customWidth="1"/>
    <col min="2" max="2" width="20.28125" style="1" customWidth="1"/>
    <col min="3" max="3" width="1.7109375" style="0" customWidth="1"/>
    <col min="4" max="4" width="18.8515625" style="0" customWidth="1"/>
    <col min="5" max="5" width="1.7109375" style="0" customWidth="1"/>
    <col min="6" max="6" width="18.8515625" style="0" customWidth="1"/>
    <col min="7" max="7" width="1.7109375" style="0" customWidth="1"/>
    <col min="8" max="10" width="17.421875" style="0" bestFit="1" customWidth="1"/>
  </cols>
  <sheetData>
    <row r="1" ht="15.75">
      <c r="H1" s="35"/>
    </row>
    <row r="2" ht="15.75">
      <c r="H2" s="35"/>
    </row>
    <row r="3" spans="1:8" ht="15.75">
      <c r="A3" s="82" t="s">
        <v>24</v>
      </c>
      <c r="B3" s="82"/>
      <c r="C3" s="82"/>
      <c r="D3" s="82"/>
      <c r="E3" s="82"/>
      <c r="F3" s="82"/>
      <c r="G3" s="82"/>
      <c r="H3" s="82"/>
    </row>
    <row r="4" spans="1:8" ht="15.75">
      <c r="A4" s="81" t="s">
        <v>23</v>
      </c>
      <c r="B4" s="81"/>
      <c r="C4" s="81"/>
      <c r="D4" s="81"/>
      <c r="E4" s="81"/>
      <c r="F4" s="81"/>
      <c r="G4" s="81"/>
      <c r="H4" s="81"/>
    </row>
    <row r="5" spans="1:4" ht="15.75">
      <c r="A5" s="82" t="s">
        <v>5</v>
      </c>
      <c r="B5" s="82"/>
      <c r="C5" s="9"/>
      <c r="D5" s="8">
        <v>22603365.03</v>
      </c>
    </row>
    <row r="6" spans="1:4" ht="15.75">
      <c r="A6" s="37"/>
      <c r="B6" s="36"/>
      <c r="C6" s="9"/>
      <c r="D6" s="35"/>
    </row>
    <row r="7" spans="1:8" ht="18.75" thickBot="1">
      <c r="A7" s="34" t="s">
        <v>21</v>
      </c>
      <c r="B7" s="33" t="s">
        <v>20</v>
      </c>
      <c r="C7" s="31"/>
      <c r="D7" s="31" t="s">
        <v>19</v>
      </c>
      <c r="E7" s="31"/>
      <c r="F7" s="31" t="s">
        <v>18</v>
      </c>
      <c r="G7" s="32"/>
      <c r="H7" s="31" t="s">
        <v>17</v>
      </c>
    </row>
    <row r="8" spans="1:9" ht="15" thickTop="1">
      <c r="A8" s="29" t="s">
        <v>16</v>
      </c>
      <c r="B8" s="26">
        <v>9461.08</v>
      </c>
      <c r="C8" s="26"/>
      <c r="D8" s="26">
        <v>9461.08</v>
      </c>
      <c r="E8" s="26"/>
      <c r="F8" s="26">
        <v>9461.08</v>
      </c>
      <c r="G8" s="28"/>
      <c r="H8" s="30" t="s">
        <v>15</v>
      </c>
      <c r="I8" s="10"/>
    </row>
    <row r="9" spans="1:9" ht="14.25">
      <c r="A9" s="29" t="s">
        <v>14</v>
      </c>
      <c r="B9" s="26">
        <v>4386767.8</v>
      </c>
      <c r="C9" s="26"/>
      <c r="D9" s="26">
        <v>4386767.8</v>
      </c>
      <c r="E9" s="26"/>
      <c r="F9" s="26">
        <v>4386767.8</v>
      </c>
      <c r="G9" s="28"/>
      <c r="H9" s="16">
        <v>218</v>
      </c>
      <c r="I9" s="13"/>
    </row>
    <row r="10" spans="1:8" ht="14.25">
      <c r="A10" s="29" t="s">
        <v>13</v>
      </c>
      <c r="B10" s="26">
        <v>5883995.21</v>
      </c>
      <c r="C10" s="26"/>
      <c r="D10" s="26">
        <v>5883995.21</v>
      </c>
      <c r="E10" s="26"/>
      <c r="F10" s="26">
        <v>5883995.21</v>
      </c>
      <c r="G10" s="28"/>
      <c r="H10" s="16">
        <v>451</v>
      </c>
    </row>
    <row r="11" spans="1:9" ht="12.75">
      <c r="A11" s="27" t="s">
        <v>12</v>
      </c>
      <c r="B11" s="25">
        <v>5474883.08</v>
      </c>
      <c r="C11" s="26"/>
      <c r="D11" s="25">
        <v>5474883.08</v>
      </c>
      <c r="E11" s="26"/>
      <c r="F11" s="25">
        <v>5474883.08</v>
      </c>
      <c r="H11" s="24">
        <v>377</v>
      </c>
      <c r="I11" s="10"/>
    </row>
    <row r="12" spans="1:10" ht="12.75">
      <c r="A12" s="27" t="s">
        <v>11</v>
      </c>
      <c r="B12" s="25">
        <v>409112.13</v>
      </c>
      <c r="C12" s="26"/>
      <c r="D12" s="25">
        <v>409112.13</v>
      </c>
      <c r="E12" s="26"/>
      <c r="F12" s="25">
        <v>409112.13</v>
      </c>
      <c r="H12" s="24">
        <v>74</v>
      </c>
      <c r="I12" s="10"/>
      <c r="J12" s="10"/>
    </row>
    <row r="13" spans="1:8" ht="15" thickBot="1">
      <c r="A13" s="23" t="s">
        <v>10</v>
      </c>
      <c r="B13" s="22">
        <v>12323140.94</v>
      </c>
      <c r="C13" s="22"/>
      <c r="D13" s="22">
        <v>12323140.94</v>
      </c>
      <c r="E13" s="22"/>
      <c r="F13" s="22">
        <v>12323140.94</v>
      </c>
      <c r="G13" s="21"/>
      <c r="H13" s="20">
        <v>2698</v>
      </c>
    </row>
    <row r="14" spans="1:10" ht="15" thickTop="1">
      <c r="A14" s="19" t="s">
        <v>9</v>
      </c>
      <c r="B14" s="18">
        <f>+B9+B10+B13+B8</f>
        <v>22603365.029999997</v>
      </c>
      <c r="C14" s="18"/>
      <c r="D14" s="18">
        <f>+D9+D10+D13+D8</f>
        <v>22603365.029999997</v>
      </c>
      <c r="E14" s="18"/>
      <c r="F14" s="18">
        <f>+F9+F10+F13+F8</f>
        <v>22603365.029999997</v>
      </c>
      <c r="G14" s="17"/>
      <c r="H14" s="16">
        <f>+H9+H10+H13</f>
        <v>3367</v>
      </c>
      <c r="I14" s="13"/>
      <c r="J14" s="13"/>
    </row>
    <row r="16" spans="1:9" ht="12.75">
      <c r="A16" s="3" t="s">
        <v>4</v>
      </c>
      <c r="B16" s="6">
        <v>25760000</v>
      </c>
      <c r="D16" s="15"/>
      <c r="F16" s="15"/>
      <c r="I16" s="10"/>
    </row>
    <row r="17" spans="1:8" ht="12.75">
      <c r="A17" s="5" t="s">
        <v>3</v>
      </c>
      <c r="B17" s="4">
        <v>-3075700</v>
      </c>
      <c r="D17" s="14"/>
      <c r="F17" s="11"/>
      <c r="H17" s="13"/>
    </row>
    <row r="18" spans="1:9" ht="12.75">
      <c r="A18" s="3" t="s">
        <v>2</v>
      </c>
      <c r="B18" s="6">
        <f>+B16+B17</f>
        <v>22684300</v>
      </c>
      <c r="D18" s="13"/>
      <c r="F18" s="11"/>
      <c r="H18" s="13"/>
      <c r="I18" s="10"/>
    </row>
    <row r="19" spans="1:6" ht="12.75">
      <c r="A19" s="5" t="s">
        <v>8</v>
      </c>
      <c r="B19" s="12">
        <v>-80934.97</v>
      </c>
      <c r="D19" s="11"/>
      <c r="F19" s="11"/>
    </row>
    <row r="20" spans="1:6" ht="12.75">
      <c r="A20" s="5" t="s">
        <v>1</v>
      </c>
      <c r="B20" s="4">
        <v>-22603365.03</v>
      </c>
      <c r="D20" s="10"/>
      <c r="F20" s="10"/>
    </row>
    <row r="21" spans="1:6" ht="12.75">
      <c r="A21" s="3" t="s">
        <v>0</v>
      </c>
      <c r="B21" s="2">
        <f>+B18+B19+B20</f>
        <v>0</v>
      </c>
      <c r="D21" s="11"/>
      <c r="F21" s="10"/>
    </row>
    <row r="22" spans="1:6" ht="12.75">
      <c r="A22" s="3"/>
      <c r="B22" s="2"/>
      <c r="D22" s="11"/>
      <c r="F22" s="10"/>
    </row>
    <row r="23" spans="1:8" ht="15.75">
      <c r="A23" s="82" t="s">
        <v>7</v>
      </c>
      <c r="B23" s="82"/>
      <c r="C23" s="82"/>
      <c r="D23" s="82"/>
      <c r="E23" s="82"/>
      <c r="F23" s="82"/>
      <c r="G23" s="82"/>
      <c r="H23" s="82"/>
    </row>
    <row r="24" spans="1:8" ht="15.75">
      <c r="A24" s="81" t="s">
        <v>23</v>
      </c>
      <c r="B24" s="81"/>
      <c r="C24" s="81"/>
      <c r="D24" s="81"/>
      <c r="E24" s="81"/>
      <c r="F24" s="81"/>
      <c r="G24" s="81"/>
      <c r="H24" s="81"/>
    </row>
    <row r="25" spans="1:4" ht="15.75">
      <c r="A25" s="82" t="s">
        <v>5</v>
      </c>
      <c r="B25" s="82"/>
      <c r="C25" s="9"/>
      <c r="D25" s="8">
        <v>14456665.66</v>
      </c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2" ht="12.75">
      <c r="A27" s="3" t="s">
        <v>4</v>
      </c>
      <c r="B27" s="6">
        <v>12700000</v>
      </c>
    </row>
    <row r="28" spans="1:2" ht="12.75">
      <c r="A28" s="5" t="s">
        <v>3</v>
      </c>
      <c r="B28" s="4">
        <v>1760000</v>
      </c>
    </row>
    <row r="29" spans="1:2" ht="12.75">
      <c r="A29" s="3" t="s">
        <v>2</v>
      </c>
      <c r="B29" s="6">
        <f>+B27+B28</f>
        <v>14460000</v>
      </c>
    </row>
    <row r="30" spans="1:2" ht="12.75">
      <c r="A30" s="5" t="s">
        <v>1</v>
      </c>
      <c r="B30" s="4">
        <v>-14456665.66</v>
      </c>
    </row>
    <row r="31" spans="1:2" ht="12.75">
      <c r="A31" s="3" t="s">
        <v>0</v>
      </c>
      <c r="B31" s="2">
        <f>+B29+B30</f>
        <v>3334.339999999851</v>
      </c>
    </row>
  </sheetData>
  <sheetProtection/>
  <mergeCells count="6">
    <mergeCell ref="A25:B25"/>
    <mergeCell ref="A5:B5"/>
    <mergeCell ref="A3:H3"/>
    <mergeCell ref="A23:H23"/>
    <mergeCell ref="A24:H24"/>
    <mergeCell ref="A4:H4"/>
  </mergeCells>
  <printOptions horizontalCentered="1"/>
  <pageMargins left="0.75" right="0.75" top="0.31" bottom="1" header="0" footer="0"/>
  <pageSetup horizontalDpi="300" verticalDpi="300" orientation="landscape" paperSize="9" scale="120" r:id="rId1"/>
  <headerFooter alignWithMargins="0">
    <oddFooter>&amp;CServicio de Vivienda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4" sqref="A24:H24"/>
    </sheetView>
  </sheetViews>
  <sheetFormatPr defaultColWidth="11.421875" defaultRowHeight="12.75"/>
  <cols>
    <col min="1" max="1" width="19.421875" style="42" customWidth="1"/>
    <col min="2" max="2" width="20.28125" style="1" customWidth="1"/>
    <col min="3" max="3" width="1.7109375" style="42" customWidth="1"/>
    <col min="4" max="4" width="18.8515625" style="42" customWidth="1"/>
    <col min="5" max="5" width="1.7109375" style="42" customWidth="1"/>
    <col min="6" max="6" width="18.8515625" style="42" customWidth="1"/>
    <col min="7" max="7" width="1.7109375" style="42" customWidth="1"/>
    <col min="8" max="10" width="17.421875" style="42" bestFit="1" customWidth="1"/>
    <col min="11" max="16384" width="11.421875" style="42" customWidth="1"/>
  </cols>
  <sheetData>
    <row r="1" ht="15.75">
      <c r="H1" s="64"/>
    </row>
    <row r="2" ht="15.75">
      <c r="H2" s="64"/>
    </row>
    <row r="3" spans="1:8" ht="15.75">
      <c r="A3" s="83" t="s">
        <v>22</v>
      </c>
      <c r="B3" s="83"/>
      <c r="C3" s="83"/>
      <c r="D3" s="83"/>
      <c r="E3" s="83"/>
      <c r="F3" s="83"/>
      <c r="G3" s="83"/>
      <c r="H3" s="83"/>
    </row>
    <row r="4" spans="1:8" ht="15.75">
      <c r="A4" s="84" t="s">
        <v>6</v>
      </c>
      <c r="B4" s="84"/>
      <c r="C4" s="84"/>
      <c r="D4" s="84"/>
      <c r="E4" s="84"/>
      <c r="F4" s="84"/>
      <c r="G4" s="84"/>
      <c r="H4" s="84"/>
    </row>
    <row r="5" spans="1:4" ht="15.75">
      <c r="A5" s="83" t="s">
        <v>5</v>
      </c>
      <c r="B5" s="83"/>
      <c r="C5" s="47"/>
      <c r="D5" s="46">
        <v>23350271.72</v>
      </c>
    </row>
    <row r="6" spans="1:4" ht="15.75">
      <c r="A6" s="65"/>
      <c r="B6" s="36"/>
      <c r="C6" s="47"/>
      <c r="D6" s="64"/>
    </row>
    <row r="7" spans="1:8" ht="18.75" thickBot="1">
      <c r="A7" s="63" t="s">
        <v>21</v>
      </c>
      <c r="B7" s="33" t="s">
        <v>20</v>
      </c>
      <c r="C7" s="61"/>
      <c r="D7" s="61" t="s">
        <v>19</v>
      </c>
      <c r="E7" s="61"/>
      <c r="F7" s="61" t="s">
        <v>18</v>
      </c>
      <c r="G7" s="62"/>
      <c r="H7" s="61" t="s">
        <v>17</v>
      </c>
    </row>
    <row r="8" spans="1:9" ht="15" thickTop="1">
      <c r="A8" s="59" t="s">
        <v>16</v>
      </c>
      <c r="B8" s="26">
        <v>0</v>
      </c>
      <c r="C8" s="26">
        <v>0</v>
      </c>
      <c r="D8" s="26">
        <v>0</v>
      </c>
      <c r="E8" s="26"/>
      <c r="F8" s="26">
        <v>0</v>
      </c>
      <c r="G8" s="58"/>
      <c r="H8" s="60" t="s">
        <v>15</v>
      </c>
      <c r="I8" s="48"/>
    </row>
    <row r="9" spans="1:9" ht="14.25">
      <c r="A9" s="59" t="s">
        <v>14</v>
      </c>
      <c r="B9" s="26">
        <v>785742.47</v>
      </c>
      <c r="C9" s="26"/>
      <c r="D9" s="26">
        <v>785742.47</v>
      </c>
      <c r="E9" s="26"/>
      <c r="F9" s="26">
        <v>785742.47</v>
      </c>
      <c r="G9" s="58"/>
      <c r="H9" s="16">
        <v>33</v>
      </c>
      <c r="I9" s="50"/>
    </row>
    <row r="10" spans="1:8" ht="14.25">
      <c r="A10" s="59" t="s">
        <v>13</v>
      </c>
      <c r="B10" s="26">
        <f>+B11+B12</f>
        <v>6205153.92</v>
      </c>
      <c r="C10" s="26"/>
      <c r="D10" s="26">
        <v>6205153.92</v>
      </c>
      <c r="E10" s="26"/>
      <c r="F10" s="26">
        <v>6205153.92</v>
      </c>
      <c r="G10" s="58"/>
      <c r="H10" s="16">
        <f>+H11+H12</f>
        <v>464</v>
      </c>
    </row>
    <row r="11" spans="1:9" ht="12.75">
      <c r="A11" s="57" t="s">
        <v>12</v>
      </c>
      <c r="B11" s="25">
        <v>5672258.22</v>
      </c>
      <c r="C11" s="26"/>
      <c r="D11" s="25">
        <v>5672258.22</v>
      </c>
      <c r="E11" s="26"/>
      <c r="F11" s="25">
        <v>5672258.22</v>
      </c>
      <c r="H11" s="24">
        <v>380</v>
      </c>
      <c r="I11" s="48"/>
    </row>
    <row r="12" spans="1:10" ht="12.75">
      <c r="A12" s="57" t="s">
        <v>11</v>
      </c>
      <c r="B12" s="25">
        <v>532895.7</v>
      </c>
      <c r="C12" s="26"/>
      <c r="D12" s="25">
        <v>532895.7</v>
      </c>
      <c r="E12" s="26"/>
      <c r="F12" s="25">
        <v>532895.7</v>
      </c>
      <c r="H12" s="24">
        <v>84</v>
      </c>
      <c r="I12" s="48"/>
      <c r="J12" s="48"/>
    </row>
    <row r="13" spans="1:8" ht="15" thickBot="1">
      <c r="A13" s="56" t="s">
        <v>10</v>
      </c>
      <c r="B13" s="22">
        <v>16359375.33</v>
      </c>
      <c r="C13" s="22"/>
      <c r="D13" s="22">
        <v>16359375.33</v>
      </c>
      <c r="E13" s="22"/>
      <c r="F13" s="22">
        <v>16359375.33</v>
      </c>
      <c r="G13" s="55"/>
      <c r="H13" s="20">
        <v>3525</v>
      </c>
    </row>
    <row r="14" spans="1:10" ht="15" thickTop="1">
      <c r="A14" s="54" t="s">
        <v>9</v>
      </c>
      <c r="B14" s="18">
        <f>+B9+B10+B13+B8</f>
        <v>23350271.72</v>
      </c>
      <c r="C14" s="18"/>
      <c r="D14" s="18">
        <f>+D9+D10+D13+D8</f>
        <v>23350271.72</v>
      </c>
      <c r="E14" s="18"/>
      <c r="F14" s="18">
        <f>+F9+F10+F13+F8</f>
        <v>23350271.72</v>
      </c>
      <c r="G14" s="53"/>
      <c r="H14" s="16">
        <f>+H9+H10+H13</f>
        <v>4022</v>
      </c>
      <c r="I14" s="50"/>
      <c r="J14" s="50"/>
    </row>
    <row r="16" spans="1:9" ht="12.75">
      <c r="A16" s="43" t="s">
        <v>4</v>
      </c>
      <c r="B16" s="6">
        <v>26625000</v>
      </c>
      <c r="D16" s="52"/>
      <c r="F16" s="52"/>
      <c r="I16" s="48"/>
    </row>
    <row r="17" spans="1:8" ht="12.75">
      <c r="A17" s="44" t="s">
        <v>3</v>
      </c>
      <c r="B17" s="4">
        <v>-2300000</v>
      </c>
      <c r="D17" s="51"/>
      <c r="F17" s="49"/>
      <c r="H17" s="50"/>
    </row>
    <row r="18" spans="1:9" ht="12.75">
      <c r="A18" s="43" t="s">
        <v>2</v>
      </c>
      <c r="B18" s="6">
        <f>+B16+B17</f>
        <v>24325000</v>
      </c>
      <c r="D18" s="50"/>
      <c r="F18" s="49"/>
      <c r="H18" s="50"/>
      <c r="I18" s="48"/>
    </row>
    <row r="19" spans="1:6" ht="12.75">
      <c r="A19" s="44" t="s">
        <v>8</v>
      </c>
      <c r="B19" s="12">
        <v>-974728.28</v>
      </c>
      <c r="D19" s="49"/>
      <c r="F19" s="49"/>
    </row>
    <row r="20" spans="1:6" ht="12.75">
      <c r="A20" s="44" t="s">
        <v>1</v>
      </c>
      <c r="B20" s="4">
        <v>-23350271.72</v>
      </c>
      <c r="D20" s="48"/>
      <c r="F20" s="48"/>
    </row>
    <row r="21" spans="1:6" ht="12.75">
      <c r="A21" s="43" t="s">
        <v>0</v>
      </c>
      <c r="B21" s="2">
        <f>+B18+B19+B20</f>
        <v>0</v>
      </c>
      <c r="D21" s="49"/>
      <c r="F21" s="48"/>
    </row>
    <row r="22" spans="1:6" ht="12.75">
      <c r="A22" s="43"/>
      <c r="B22" s="2"/>
      <c r="D22" s="49"/>
      <c r="F22" s="48"/>
    </row>
    <row r="23" spans="1:8" ht="15.75">
      <c r="A23" s="83" t="s">
        <v>32</v>
      </c>
      <c r="B23" s="83"/>
      <c r="C23" s="83"/>
      <c r="D23" s="83"/>
      <c r="E23" s="83"/>
      <c r="F23" s="83"/>
      <c r="G23" s="83"/>
      <c r="H23" s="83"/>
    </row>
    <row r="24" spans="1:8" ht="15.75">
      <c r="A24" s="84" t="s">
        <v>6</v>
      </c>
      <c r="B24" s="84"/>
      <c r="C24" s="84"/>
      <c r="D24" s="84"/>
      <c r="E24" s="84"/>
      <c r="F24" s="84"/>
      <c r="G24" s="84"/>
      <c r="H24" s="84"/>
    </row>
    <row r="25" spans="1:4" ht="15.75">
      <c r="A25" s="83" t="s">
        <v>5</v>
      </c>
      <c r="B25" s="83"/>
      <c r="C25" s="47"/>
      <c r="D25" s="46">
        <v>13490734.23</v>
      </c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7" spans="1:2" ht="12.75">
      <c r="A27" s="43" t="s">
        <v>4</v>
      </c>
      <c r="B27" s="6">
        <v>13600000</v>
      </c>
    </row>
    <row r="28" spans="1:2" ht="12.75">
      <c r="A28" s="44" t="s">
        <v>3</v>
      </c>
      <c r="B28" s="4">
        <v>0</v>
      </c>
    </row>
    <row r="29" spans="1:2" ht="12.75">
      <c r="A29" s="43" t="s">
        <v>2</v>
      </c>
      <c r="B29" s="6">
        <f>+B27+B28</f>
        <v>13600000</v>
      </c>
    </row>
    <row r="30" spans="1:2" ht="12.75">
      <c r="A30" s="44" t="s">
        <v>1</v>
      </c>
      <c r="B30" s="4">
        <v>-13490734.23</v>
      </c>
    </row>
    <row r="31" spans="1:2" ht="12.75">
      <c r="A31" s="43" t="s">
        <v>0</v>
      </c>
      <c r="B31" s="2">
        <f>+B29+B30</f>
        <v>109265.76999999955</v>
      </c>
    </row>
  </sheetData>
  <sheetProtection/>
  <mergeCells count="6">
    <mergeCell ref="A25:B25"/>
    <mergeCell ref="A3:H3"/>
    <mergeCell ref="A4:H4"/>
    <mergeCell ref="A5:B5"/>
    <mergeCell ref="A23:H23"/>
    <mergeCell ref="A24:H24"/>
  </mergeCells>
  <printOptions horizontalCentered="1"/>
  <pageMargins left="0.75" right="0.75" top="0.31" bottom="1" header="0" footer="0"/>
  <pageSetup horizontalDpi="300" verticalDpi="300" orientation="landscape" paperSize="9" scale="120" r:id="rId1"/>
  <headerFooter alignWithMargins="0">
    <oddFooter>&amp;CServicio de Vivienda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19.421875" style="0" customWidth="1"/>
    <col min="2" max="2" width="20.28125" style="67" customWidth="1"/>
    <col min="3" max="3" width="1.7109375" style="0" customWidth="1"/>
    <col min="4" max="4" width="18.8515625" style="0" customWidth="1"/>
    <col min="5" max="5" width="1.7109375" style="0" customWidth="1"/>
    <col min="6" max="6" width="18.8515625" style="0" customWidth="1"/>
    <col min="7" max="7" width="1.7109375" style="0" customWidth="1"/>
    <col min="8" max="10" width="17.421875" style="0" bestFit="1" customWidth="1"/>
  </cols>
  <sheetData>
    <row r="1" ht="15.75">
      <c r="H1" s="35"/>
    </row>
    <row r="2" ht="15.75">
      <c r="H2" s="35"/>
    </row>
    <row r="3" spans="1:8" ht="15.75">
      <c r="A3" s="82" t="s">
        <v>35</v>
      </c>
      <c r="B3" s="82"/>
      <c r="C3" s="82"/>
      <c r="D3" s="82"/>
      <c r="E3" s="82"/>
      <c r="F3" s="82"/>
      <c r="G3" s="82"/>
      <c r="H3" s="82"/>
    </row>
    <row r="4" spans="1:8" ht="15.75">
      <c r="A4" s="81" t="s">
        <v>33</v>
      </c>
      <c r="B4" s="81"/>
      <c r="C4" s="81"/>
      <c r="D4" s="81"/>
      <c r="E4" s="81"/>
      <c r="F4" s="81"/>
      <c r="G4" s="81"/>
      <c r="H4" s="81"/>
    </row>
    <row r="5" spans="1:4" ht="15.75">
      <c r="A5" s="82" t="s">
        <v>5</v>
      </c>
      <c r="B5" s="82"/>
      <c r="C5" s="9"/>
      <c r="D5" s="8">
        <v>22909824.71</v>
      </c>
    </row>
    <row r="6" spans="1:4" ht="15.75">
      <c r="A6" s="66"/>
      <c r="B6" s="80"/>
      <c r="C6" s="9"/>
      <c r="D6" s="35"/>
    </row>
    <row r="7" spans="1:8" ht="18.75" thickBot="1">
      <c r="A7" s="34" t="s">
        <v>21</v>
      </c>
      <c r="B7" s="79" t="s">
        <v>20</v>
      </c>
      <c r="C7" s="31"/>
      <c r="D7" s="31" t="s">
        <v>19</v>
      </c>
      <c r="E7" s="31"/>
      <c r="F7" s="31" t="s">
        <v>18</v>
      </c>
      <c r="G7" s="32"/>
      <c r="H7" s="31" t="s">
        <v>17</v>
      </c>
    </row>
    <row r="8" spans="1:9" ht="15" thickTop="1">
      <c r="A8" s="29" t="s">
        <v>27</v>
      </c>
      <c r="B8" s="78">
        <v>143069.84</v>
      </c>
      <c r="C8" s="78">
        <v>0</v>
      </c>
      <c r="D8" s="78">
        <v>143069.84</v>
      </c>
      <c r="E8" s="78"/>
      <c r="F8" s="78">
        <v>143069.84</v>
      </c>
      <c r="G8" s="28"/>
      <c r="H8" s="30" t="s">
        <v>15</v>
      </c>
      <c r="I8" s="10"/>
    </row>
    <row r="9" spans="1:9" ht="14.25">
      <c r="A9" s="29" t="s">
        <v>14</v>
      </c>
      <c r="B9" s="78">
        <v>3751943.05</v>
      </c>
      <c r="C9" s="78"/>
      <c r="D9" s="78">
        <v>3751943.05</v>
      </c>
      <c r="E9" s="78"/>
      <c r="F9" s="78">
        <v>3751943.05</v>
      </c>
      <c r="G9" s="28"/>
      <c r="H9" s="72">
        <v>189</v>
      </c>
      <c r="I9" s="13"/>
    </row>
    <row r="10" spans="1:8" ht="14.25">
      <c r="A10" s="29" t="s">
        <v>13</v>
      </c>
      <c r="B10" s="78">
        <v>1567846.27</v>
      </c>
      <c r="C10" s="78"/>
      <c r="D10" s="78">
        <v>1567846.27</v>
      </c>
      <c r="E10" s="78"/>
      <c r="F10" s="78">
        <v>1567846.27</v>
      </c>
      <c r="G10" s="28"/>
      <c r="H10" s="72">
        <v>162</v>
      </c>
    </row>
    <row r="11" spans="1:10" ht="12.75">
      <c r="A11" s="27" t="s">
        <v>12</v>
      </c>
      <c r="B11" s="77">
        <v>943982.6</v>
      </c>
      <c r="C11" s="78"/>
      <c r="D11" s="77">
        <v>943982.6</v>
      </c>
      <c r="E11" s="78"/>
      <c r="F11" s="77">
        <v>943982.6</v>
      </c>
      <c r="H11" s="76">
        <v>77</v>
      </c>
      <c r="I11" s="10"/>
      <c r="J11" s="13"/>
    </row>
    <row r="12" spans="1:10" ht="12.75">
      <c r="A12" s="27" t="s">
        <v>11</v>
      </c>
      <c r="B12" s="77">
        <v>623863.67</v>
      </c>
      <c r="C12" s="78"/>
      <c r="D12" s="77">
        <v>623863.67</v>
      </c>
      <c r="E12" s="78"/>
      <c r="F12" s="77">
        <v>623863.67</v>
      </c>
      <c r="H12" s="76">
        <v>85</v>
      </c>
      <c r="I12" s="10"/>
      <c r="J12" s="10"/>
    </row>
    <row r="13" spans="1:8" ht="15" thickBot="1">
      <c r="A13" s="23" t="s">
        <v>10</v>
      </c>
      <c r="B13" s="75">
        <v>17446965.55</v>
      </c>
      <c r="C13" s="75"/>
      <c r="D13" s="75">
        <v>17446965.55</v>
      </c>
      <c r="E13" s="75"/>
      <c r="F13" s="75">
        <v>17446965.55</v>
      </c>
      <c r="G13" s="21"/>
      <c r="H13" s="74">
        <v>4327</v>
      </c>
    </row>
    <row r="14" spans="1:10" ht="15" thickTop="1">
      <c r="A14" s="19" t="s">
        <v>9</v>
      </c>
      <c r="B14" s="73">
        <f>+B9+B10+B13+B8</f>
        <v>22909824.71</v>
      </c>
      <c r="C14" s="73"/>
      <c r="D14" s="73">
        <f>+D9+D10+D13+D8</f>
        <v>22909824.71</v>
      </c>
      <c r="E14" s="73"/>
      <c r="F14" s="73">
        <f>+F9+F10+F13+F8</f>
        <v>22909824.71</v>
      </c>
      <c r="G14" s="17"/>
      <c r="H14" s="72">
        <f>+H9+H10+H13</f>
        <v>4678</v>
      </c>
      <c r="I14" s="13"/>
      <c r="J14" s="13"/>
    </row>
    <row r="16" spans="1:9" ht="12.75">
      <c r="A16" s="3" t="s">
        <v>4</v>
      </c>
      <c r="B16" s="70">
        <v>22909833</v>
      </c>
      <c r="D16" s="15"/>
      <c r="F16" s="15"/>
      <c r="I16" s="10"/>
    </row>
    <row r="17" spans="1:8" ht="12.75">
      <c r="A17" s="5" t="s">
        <v>3</v>
      </c>
      <c r="B17" s="69">
        <v>0</v>
      </c>
      <c r="D17" s="14"/>
      <c r="F17" s="11"/>
      <c r="H17" s="13"/>
    </row>
    <row r="18" spans="1:9" ht="12.75">
      <c r="A18" s="3" t="s">
        <v>2</v>
      </c>
      <c r="B18" s="70">
        <f>+B16+B17</f>
        <v>22909833</v>
      </c>
      <c r="D18" s="13"/>
      <c r="F18" s="11"/>
      <c r="H18" s="13"/>
      <c r="I18" s="10"/>
    </row>
    <row r="19" spans="1:6" ht="12.75">
      <c r="A19" s="5" t="s">
        <v>8</v>
      </c>
      <c r="B19" s="71">
        <v>-8.29</v>
      </c>
      <c r="D19" s="11"/>
      <c r="F19" s="11"/>
    </row>
    <row r="20" spans="1:6" ht="12.75">
      <c r="A20" s="5" t="s">
        <v>1</v>
      </c>
      <c r="B20" s="69">
        <v>-22909824.71</v>
      </c>
      <c r="D20" s="10"/>
      <c r="F20" s="10"/>
    </row>
    <row r="21" spans="1:6" ht="12.75">
      <c r="A21" s="3" t="s">
        <v>0</v>
      </c>
      <c r="B21" s="68">
        <f>+B18+B19+B20</f>
        <v>0</v>
      </c>
      <c r="D21" s="11"/>
      <c r="F21" s="10"/>
    </row>
    <row r="22" spans="1:6" ht="12.75">
      <c r="A22" s="3"/>
      <c r="B22" s="68"/>
      <c r="D22" s="11"/>
      <c r="F22" s="10"/>
    </row>
    <row r="23" spans="1:8" ht="15.75">
      <c r="A23" s="82" t="s">
        <v>34</v>
      </c>
      <c r="B23" s="82"/>
      <c r="C23" s="82"/>
      <c r="D23" s="82"/>
      <c r="E23" s="82"/>
      <c r="F23" s="82"/>
      <c r="G23" s="82"/>
      <c r="H23" s="82"/>
    </row>
    <row r="24" spans="1:8" ht="15.75">
      <c r="A24" s="81" t="s">
        <v>33</v>
      </c>
      <c r="B24" s="81"/>
      <c r="C24" s="81"/>
      <c r="D24" s="81"/>
      <c r="E24" s="81"/>
      <c r="F24" s="81"/>
      <c r="G24" s="81"/>
      <c r="H24" s="81"/>
    </row>
    <row r="25" spans="1:4" ht="15.75">
      <c r="A25" s="82" t="s">
        <v>5</v>
      </c>
      <c r="B25" s="82"/>
      <c r="C25" s="9"/>
      <c r="D25" s="8">
        <v>13212804.38</v>
      </c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2" ht="12.75">
      <c r="A27" s="3" t="s">
        <v>4</v>
      </c>
      <c r="B27" s="70">
        <v>13600000</v>
      </c>
    </row>
    <row r="28" spans="1:2" ht="12.75">
      <c r="A28" s="5" t="s">
        <v>3</v>
      </c>
      <c r="B28" s="69">
        <v>0</v>
      </c>
    </row>
    <row r="29" spans="1:2" ht="12.75">
      <c r="A29" s="3" t="s">
        <v>2</v>
      </c>
      <c r="B29" s="70">
        <f>+B27+B28</f>
        <v>13600000</v>
      </c>
    </row>
    <row r="30" spans="1:2" ht="12.75">
      <c r="A30" s="5" t="s">
        <v>1</v>
      </c>
      <c r="B30" s="69">
        <v>-13212804.38</v>
      </c>
    </row>
    <row r="31" spans="1:2" ht="12.75">
      <c r="A31" s="3" t="s">
        <v>0</v>
      </c>
      <c r="B31" s="68">
        <f>+B29+B30</f>
        <v>387195.6199999992</v>
      </c>
    </row>
  </sheetData>
  <sheetProtection/>
  <mergeCells count="6">
    <mergeCell ref="A25:B25"/>
    <mergeCell ref="A3:H3"/>
    <mergeCell ref="A4:H4"/>
    <mergeCell ref="A5:B5"/>
    <mergeCell ref="A23:H23"/>
    <mergeCell ref="A24:H24"/>
  </mergeCells>
  <printOptions horizontalCentered="1"/>
  <pageMargins left="0.7480314960629921" right="0.7480314960629921" top="0.11811023622047245" bottom="0.5905511811023623" header="0" footer="0"/>
  <pageSetup horizontalDpi="600" verticalDpi="600" orientation="landscape" paperSize="9" scale="120" r:id="rId1"/>
  <headerFooter alignWithMargins="0">
    <oddFooter>&amp;CServicio de Vivienda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Etayo Lezáun, Javier (Vivienda)</dc:creator>
  <cp:keywords/>
  <dc:description/>
  <cp:lastModifiedBy>n042652</cp:lastModifiedBy>
  <cp:lastPrinted>2020-01-24T10:02:02Z</cp:lastPrinted>
  <dcterms:created xsi:type="dcterms:W3CDTF">2019-01-21T10:41:39Z</dcterms:created>
  <dcterms:modified xsi:type="dcterms:W3CDTF">2020-01-27T06:54:32Z</dcterms:modified>
  <cp:category/>
  <cp:version/>
  <cp:contentType/>
  <cp:contentStatus/>
</cp:coreProperties>
</file>